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44128A7D-4B58-4CB0-8B77-D5CD8F1716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6" sheetId="1" r:id="rId1"/>
  </sheets>
  <definedNames>
    <definedName name="_xlnm._FilterDatabase" localSheetId="0" hidden="1">'180106'!$A$1:$R$2</definedName>
    <definedName name="_xlnm.Print_Area" localSheetId="0">'180106'!$A$1:$R$44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1" l="1"/>
  <c r="P44" i="1" l="1"/>
  <c r="F43" i="1" l="1"/>
  <c r="J43" i="1" s="1"/>
  <c r="N43" i="1" s="1"/>
  <c r="R43" i="1" s="1"/>
  <c r="D44" i="1"/>
  <c r="E44" i="1"/>
  <c r="G44" i="1"/>
  <c r="H44" i="1"/>
  <c r="I44" i="1"/>
  <c r="K44" i="1"/>
  <c r="L44" i="1"/>
  <c r="M44" i="1"/>
  <c r="O44" i="1"/>
  <c r="Q44" i="1"/>
  <c r="C44" i="1"/>
  <c r="F41" i="1" l="1"/>
  <c r="J41" i="1" s="1"/>
  <c r="N41" i="1" s="1"/>
  <c r="R41" i="1" s="1"/>
  <c r="F42" i="1"/>
  <c r="J42" i="1" s="1"/>
  <c r="N42" i="1" s="1"/>
  <c r="R42" i="1" s="1"/>
  <c r="F39" i="1" l="1"/>
  <c r="F40" i="1"/>
  <c r="J40" i="1" s="1"/>
  <c r="N40" i="1" s="1"/>
  <c r="R40" i="1" s="1"/>
  <c r="J39" i="1" l="1"/>
  <c r="N39" i="1" s="1"/>
  <c r="R39" i="1" s="1"/>
  <c r="F37" i="1" l="1"/>
  <c r="J37" i="1" s="1"/>
  <c r="N37" i="1" s="1"/>
  <c r="R37" i="1" s="1"/>
  <c r="F38" i="1"/>
  <c r="J38" i="1" s="1"/>
  <c r="N38" i="1" s="1"/>
  <c r="R38" i="1" s="1"/>
  <c r="F5" i="1" l="1"/>
  <c r="J5" i="1" s="1"/>
  <c r="N5" i="1" s="1"/>
  <c r="R5" i="1" s="1"/>
  <c r="F6" i="1"/>
  <c r="J6" i="1" s="1"/>
  <c r="N6" i="1" s="1"/>
  <c r="R6" i="1" s="1"/>
  <c r="F7" i="1"/>
  <c r="J7" i="1" s="1"/>
  <c r="N7" i="1" s="1"/>
  <c r="R7" i="1" s="1"/>
  <c r="F8" i="1"/>
  <c r="J8" i="1" s="1"/>
  <c r="N8" i="1" s="1"/>
  <c r="R8" i="1" s="1"/>
  <c r="F9" i="1"/>
  <c r="J9" i="1" s="1"/>
  <c r="N9" i="1" s="1"/>
  <c r="R9" i="1" s="1"/>
  <c r="F10" i="1"/>
  <c r="J10" i="1" s="1"/>
  <c r="N10" i="1" s="1"/>
  <c r="R10" i="1" s="1"/>
  <c r="F11" i="1"/>
  <c r="F12" i="1"/>
  <c r="J12" i="1" s="1"/>
  <c r="N12" i="1" s="1"/>
  <c r="R12" i="1" s="1"/>
  <c r="F13" i="1"/>
  <c r="J13" i="1" s="1"/>
  <c r="N13" i="1" s="1"/>
  <c r="R13" i="1" s="1"/>
  <c r="F14" i="1"/>
  <c r="J14" i="1" s="1"/>
  <c r="N14" i="1" s="1"/>
  <c r="R14" i="1" s="1"/>
  <c r="F15" i="1"/>
  <c r="J15" i="1" s="1"/>
  <c r="N15" i="1" s="1"/>
  <c r="R15" i="1" s="1"/>
  <c r="F16" i="1"/>
  <c r="J16" i="1" s="1"/>
  <c r="N16" i="1" s="1"/>
  <c r="R16" i="1" s="1"/>
  <c r="F17" i="1"/>
  <c r="J17" i="1" s="1"/>
  <c r="N17" i="1" s="1"/>
  <c r="R17" i="1" s="1"/>
  <c r="F18" i="1"/>
  <c r="J18" i="1" s="1"/>
  <c r="N18" i="1" s="1"/>
  <c r="R18" i="1" s="1"/>
  <c r="F19" i="1"/>
  <c r="J19" i="1" s="1"/>
  <c r="N19" i="1" s="1"/>
  <c r="R19" i="1" s="1"/>
  <c r="F20" i="1"/>
  <c r="J20" i="1" s="1"/>
  <c r="N20" i="1" s="1"/>
  <c r="R20" i="1" s="1"/>
  <c r="F21" i="1"/>
  <c r="J21" i="1" s="1"/>
  <c r="N21" i="1" s="1"/>
  <c r="R21" i="1" s="1"/>
  <c r="F22" i="1"/>
  <c r="J22" i="1" s="1"/>
  <c r="N22" i="1" s="1"/>
  <c r="R22" i="1" s="1"/>
  <c r="F23" i="1"/>
  <c r="J23" i="1" s="1"/>
  <c r="N23" i="1" s="1"/>
  <c r="R23" i="1" s="1"/>
  <c r="F24" i="1"/>
  <c r="J24" i="1" s="1"/>
  <c r="N24" i="1" s="1"/>
  <c r="R24" i="1" s="1"/>
  <c r="F25" i="1"/>
  <c r="J25" i="1" s="1"/>
  <c r="N25" i="1" s="1"/>
  <c r="R25" i="1" s="1"/>
  <c r="F26" i="1"/>
  <c r="J26" i="1" s="1"/>
  <c r="N26" i="1" s="1"/>
  <c r="R26" i="1" s="1"/>
  <c r="F27" i="1"/>
  <c r="J27" i="1" s="1"/>
  <c r="N27" i="1" s="1"/>
  <c r="R27" i="1" s="1"/>
  <c r="F28" i="1"/>
  <c r="J28" i="1" s="1"/>
  <c r="N28" i="1" s="1"/>
  <c r="R28" i="1" s="1"/>
  <c r="F29" i="1"/>
  <c r="J29" i="1" s="1"/>
  <c r="N29" i="1" s="1"/>
  <c r="R29" i="1" s="1"/>
  <c r="F30" i="1"/>
  <c r="J30" i="1" s="1"/>
  <c r="N30" i="1" s="1"/>
  <c r="R30" i="1" s="1"/>
  <c r="F31" i="1"/>
  <c r="J31" i="1" s="1"/>
  <c r="N31" i="1" s="1"/>
  <c r="R31" i="1" s="1"/>
  <c r="F32" i="1"/>
  <c r="J32" i="1" s="1"/>
  <c r="N32" i="1" s="1"/>
  <c r="R32" i="1" s="1"/>
  <c r="F33" i="1"/>
  <c r="J33" i="1" s="1"/>
  <c r="N33" i="1" s="1"/>
  <c r="R33" i="1" s="1"/>
  <c r="F34" i="1"/>
  <c r="J34" i="1" s="1"/>
  <c r="N34" i="1" s="1"/>
  <c r="R34" i="1" s="1"/>
  <c r="F35" i="1"/>
  <c r="J35" i="1" s="1"/>
  <c r="N35" i="1" s="1"/>
  <c r="R35" i="1" s="1"/>
  <c r="F36" i="1"/>
  <c r="J36" i="1" s="1"/>
  <c r="N36" i="1" s="1"/>
  <c r="R36" i="1" s="1"/>
  <c r="F4" i="1"/>
  <c r="J4" i="1" l="1"/>
  <c r="F44" i="1"/>
  <c r="J11" i="1"/>
  <c r="N11" i="1" s="1"/>
  <c r="R11" i="1" s="1"/>
  <c r="N4" i="1" l="1"/>
  <c r="R4" i="1" s="1"/>
  <c r="J4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N44" i="1"/>
  <c r="R44" i="1"/>
</calcChain>
</file>

<file path=xl/sharedStrings.xml><?xml version="1.0" encoding="utf-8"?>
<sst xmlns="http://schemas.openxmlformats.org/spreadsheetml/2006/main" count="60" uniqueCount="60">
  <si>
    <t>Назва організації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</si>
  <si>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</si>
  <si>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</si>
  <si>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</si>
  <si>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</si>
  <si>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</si>
  <si>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</si>
  <si>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  І квартал</t>
  </si>
  <si>
    <t>Всього І півріччя</t>
  </si>
  <si>
    <t>ВСЬОГО:</t>
  </si>
  <si>
    <t>№</t>
  </si>
  <si>
    <t>ПАТ Укрнафта</t>
  </si>
  <si>
    <t>ТОВ Продтехоптторг ЛТД</t>
  </si>
  <si>
    <t>ПРАТ Волиньобленерго</t>
  </si>
  <si>
    <t>ПРАТ "Вопас"</t>
  </si>
  <si>
    <t>АТ Волиньгаз</t>
  </si>
  <si>
    <t>ТОВ "Компанія" АВІСТА</t>
  </si>
  <si>
    <t>СТ АНЮТА</t>
  </si>
  <si>
    <t>ТОВ Кришталевий ліс</t>
  </si>
  <si>
    <t>СТ Дарія</t>
  </si>
  <si>
    <t>ПРАТ Фабрика Вижівка</t>
  </si>
  <si>
    <t>СТЗОВ "Птиця"</t>
  </si>
  <si>
    <t>ПРаТ "ВФ Україна"</t>
  </si>
  <si>
    <t>ПРаТ "Київстар"</t>
  </si>
  <si>
    <t>ФГ "Меденцев Агро"</t>
  </si>
  <si>
    <t>ГОЛДЕН БЕРРІ ТОВ</t>
  </si>
  <si>
    <t>ФГ "Веремчук"</t>
  </si>
  <si>
    <t>СТОВ "Ратнівський аграрій"</t>
  </si>
  <si>
    <t>ФГ "Хан - ко"</t>
  </si>
  <si>
    <t>МП "Шлях"</t>
  </si>
  <si>
    <t>ФГ "Наша ягідка"</t>
  </si>
  <si>
    <t>ПАТ "УКРТЕЛЕКОМ"</t>
  </si>
  <si>
    <t>ПП Мегаюст</t>
  </si>
  <si>
    <t>ФГ "ОЛКО"</t>
  </si>
  <si>
    <t>Агрофірма Правда</t>
  </si>
  <si>
    <t>Липень</t>
  </si>
  <si>
    <t>Серпень</t>
  </si>
  <si>
    <t>Вересень</t>
  </si>
  <si>
    <t>Всього за 9 місяців</t>
  </si>
  <si>
    <t>ФГ ЯСИН</t>
  </si>
  <si>
    <t>Жовтень</t>
  </si>
  <si>
    <t>Листопад</t>
  </si>
  <si>
    <t>Грудень</t>
  </si>
  <si>
    <t>ТзОВ Аграр-Експортімпорт</t>
  </si>
  <si>
    <t>ДП "Агрофірма ЛУГА-НОВА ПП УНІВЕРСАМ</t>
  </si>
  <si>
    <t>Старовижівське паливо-торф ТЗОВ</t>
  </si>
  <si>
    <t>ПП"ТМ-Електробудсервіс"</t>
  </si>
  <si>
    <t>Старовижівське  СТ</t>
  </si>
  <si>
    <t>Старовижівська РО УТМР</t>
  </si>
  <si>
    <t>ТОВ "УТ"</t>
  </si>
  <si>
    <t>ТОВ "ЮТК"</t>
  </si>
  <si>
    <t>СТзОВ "Облапське"</t>
  </si>
  <si>
    <t>ТОВ "СП СТАНДАРТ АГРО СВІТ"</t>
  </si>
  <si>
    <t>ТОВ "Автобізнессервіс"</t>
  </si>
  <si>
    <t>Всього за 2024 рік</t>
  </si>
  <si>
    <t>КП "Волиньпроект"</t>
  </si>
  <si>
    <t>ФГ "ГалУгіддя"</t>
  </si>
  <si>
    <t>Список платників  та суми сплати орендної плати за землю з юридичних осіб в 2024 році</t>
  </si>
  <si>
    <t>ТЕРРАМІР+</t>
  </si>
  <si>
    <t xml:space="preserve"> КП "Злагода"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</si>
</sst>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" fontId="6" fillId="2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top"/>
    </xf>
    <xf numFmtId="0" fontId="0" fillId="0" borderId="0" xfId="0" applyAlignment="1">
      <alignment wrapText="1"/>
    </xf>
    <xf numFmtId="14" fontId="4" fillId="0" borderId="3" xfId="0" applyNumberFormat="1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vertical="center" wrapText="1"/>
    </xf>
    <xf numFmtId="0" fontId="0" fillId="0" borderId="6" xfId="0" applyBorder="1"/>
    <xf numFmtId="0" fontId="0" fillId="2" borderId="6" xfId="0" applyFill="1" applyBorder="1"/>
    <xf numFmtId="2" fontId="0" fillId="0" borderId="0" xfId="0" applyNumberFormat="1"/>
    <xf numFmtId="0" fontId="0" fillId="2" borderId="0" xfId="0" applyFill="1"/>
    <xf numFmtId="0" fontId="0" fillId="0" borderId="8" xfId="0" applyFill="1" applyBorder="1"/>
    <xf numFmtId="0" fontId="8" fillId="0" borderId="6" xfId="0" applyFont="1" applyBorder="1"/>
    <xf numFmtId="2" fontId="8" fillId="0" borderId="6" xfId="0" applyNumberFormat="1" applyFont="1" applyBorder="1"/>
    <xf numFmtId="4" fontId="10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vertical="top"/>
    </xf>
    <xf numFmtId="4" fontId="9" fillId="3" borderId="6" xfId="0" applyNumberFormat="1" applyFont="1" applyFill="1" applyBorder="1"/>
    <xf numFmtId="0" fontId="4" fillId="4" borderId="6" xfId="0" applyFont="1" applyFill="1" applyBorder="1" applyAlignment="1">
      <alignment vertical="top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3" fontId="1" fillId="0" borderId="6" xfId="1" applyNumberFormat="1" applyBorder="1" applyAlignment="1">
      <alignment vertical="center"/>
    </xf>
    <xf numFmtId="3" fontId="1" fillId="0" borderId="6" xfId="2" applyNumberFormat="1" applyBorder="1" applyAlignment="1">
      <alignment vertical="center"/>
    </xf>
    <xf numFmtId="3" fontId="1" fillId="0" borderId="6" xfId="3" applyNumberFormat="1" applyBorder="1" applyAlignment="1">
      <alignment vertical="center"/>
    </xf>
    <xf numFmtId="3" fontId="1" fillId="0" borderId="6" xfId="4" applyNumberFormat="1" applyBorder="1" applyAlignment="1">
      <alignment vertical="center"/>
    </xf>
    <xf numFmtId="3" fontId="1" fillId="0" borderId="6" xfId="5" applyNumberFormat="1" applyBorder="1" applyAlignment="1">
      <alignment vertical="center"/>
    </xf>
    <xf numFmtId="3" fontId="1" fillId="0" borderId="6" xfId="6" applyNumberFormat="1" applyBorder="1" applyAlignment="1">
      <alignment vertical="center"/>
    </xf>
    <xf numFmtId="3" fontId="1" fillId="0" borderId="6" xfId="7" applyNumberFormat="1" applyBorder="1" applyAlignment="1">
      <alignment vertical="center"/>
    </xf>
    <xf numFmtId="3" fontId="1" fillId="0" borderId="6" xfId="8" applyNumberFormat="1" applyBorder="1" applyAlignment="1">
      <alignment vertical="center"/>
    </xf>
    <xf numFmtId="3" fontId="1" fillId="0" borderId="6" xfId="9" applyNumberFormat="1" applyBorder="1" applyAlignment="1">
      <alignment vertical="center"/>
    </xf>
    <xf numFmtId="3" fontId="1" fillId="0" borderId="6" xfId="10" applyNumberFormat="1" applyBorder="1" applyAlignment="1">
      <alignment vertical="center"/>
    </xf>
    <xf numFmtId="3" fontId="1" fillId="0" borderId="6" xfId="11" applyNumberFormat="1" applyBorder="1" applyAlignment="1">
      <alignment vertical="center"/>
    </xf>
    <xf numFmtId="3" fontId="1" fillId="0" borderId="6" xfId="12" applyNumberFormat="1" applyBorder="1" applyAlignment="1">
      <alignment vertical="center"/>
    </xf>
    <xf numFmtId="0" fontId="2" fillId="0" borderId="0" xfId="0" applyFont="1" applyAlignment="1">
      <alignment horizontal="center" vertical="top" wrapText="1"/>
    </xf>
  </cellXfs>
  <cellStyles count="13">
    <cellStyle name="Звичайний" xfId="0" builtinId="0"/>
    <cellStyle name="Звичайний 18" xfId="1" xr:uid="{D6A63224-3904-475C-A490-08C1E4C92E70}"/>
    <cellStyle name="Звичайний 19" xfId="2" xr:uid="{804D8B6D-F894-4226-841D-A28DC313B238}"/>
    <cellStyle name="Звичайний 20" xfId="3" xr:uid="{A8C7D727-C6E2-49EB-B843-D9AC0E930CFC}"/>
    <cellStyle name="Звичайний 21" xfId="4" xr:uid="{A9AFB1DA-04B8-4254-8509-3E218316830B}"/>
    <cellStyle name="Звичайний 22" xfId="5" xr:uid="{C1A1789A-8A48-485E-AE17-B544E8C1FAF4}"/>
    <cellStyle name="Звичайний 23" xfId="6" xr:uid="{E8044F91-B19E-4AE5-ACB2-BF0F623B5D66}"/>
    <cellStyle name="Звичайний 24" xfId="7" xr:uid="{F0E58874-1777-4BEF-A189-63CDC5888465}"/>
    <cellStyle name="Звичайний 25" xfId="8" xr:uid="{67A3737E-EBB5-4203-9540-51E4B9E1A6FC}"/>
    <cellStyle name="Звичайний 27" xfId="9" xr:uid="{328A7239-A48B-40FB-898E-AFCFCE8AD66A}"/>
    <cellStyle name="Звичайний 28" xfId="10" xr:uid="{CE3CB288-27E8-46AD-8C01-B40AFC6CAB15}"/>
    <cellStyle name="Звичайний 31" xfId="11" xr:uid="{5BC6E859-E3E8-42B5-969D-E18EF8402B42}"/>
    <cellStyle name="Звичайний 41" xfId="12" xr:uid="{32EFA67F-99B9-461F-AB0C-1E02785A7684}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zoomScale="91" zoomScaleNormal="9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0" sqref="B30"/>
    </sheetView>
  </sheetViews>
  <sheetFormatPr defaultRowHeight="15" x14ac:dyDescent="0.25"/>
  <cols>
    <col min="1" max="1" width="6.140625" customWidth="1"/>
    <col min="2" max="2" width="37.85546875" style="14" customWidth="1"/>
    <col min="3" max="3" width="12" hidden="1" customWidth="1"/>
    <col min="4" max="4" width="10.7109375" hidden="1" customWidth="1"/>
    <col min="5" max="5" width="10.140625" hidden="1" customWidth="1"/>
    <col min="6" max="6" width="10.85546875" hidden="1" customWidth="1"/>
    <col min="7" max="7" width="10.28515625" hidden="1" customWidth="1"/>
    <col min="8" max="8" width="12.28515625" hidden="1" customWidth="1"/>
    <col min="9" max="9" width="12.5703125" hidden="1" customWidth="1"/>
    <col min="10" max="10" width="11.28515625" hidden="1" customWidth="1"/>
    <col min="11" max="11" width="11.140625" hidden="1" customWidth="1"/>
    <col min="12" max="12" width="10.5703125" hidden="1" customWidth="1"/>
    <col min="13" max="13" width="11.7109375" hidden="1" customWidth="1"/>
    <col min="14" max="14" width="13.7109375" hidden="1" customWidth="1"/>
    <col min="15" max="15" width="10.28515625" hidden="1" customWidth="1"/>
    <col min="16" max="16" width="11" hidden="1" customWidth="1"/>
    <col min="17" max="17" width="10.7109375" hidden="1" customWidth="1"/>
    <col min="18" max="18" width="14.5703125" customWidth="1"/>
  </cols>
  <sheetData>
    <row r="1" spans="1:19" ht="52.5" customHeight="1" thickBot="1" x14ac:dyDescent="0.3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24.75" thickBot="1" x14ac:dyDescent="0.3">
      <c r="A2" s="10" t="s">
        <v>10</v>
      </c>
      <c r="B2" s="11" t="s">
        <v>0</v>
      </c>
      <c r="C2" s="9" t="s">
        <v>1</v>
      </c>
      <c r="D2" s="9" t="s">
        <v>2</v>
      </c>
      <c r="E2" s="9" t="s">
        <v>3</v>
      </c>
      <c r="F2" s="15" t="s">
        <v>7</v>
      </c>
      <c r="G2" s="9" t="s">
        <v>4</v>
      </c>
      <c r="H2" s="9" t="s">
        <v>5</v>
      </c>
      <c r="I2" s="9" t="s">
        <v>6</v>
      </c>
      <c r="J2" s="15" t="s">
        <v>8</v>
      </c>
      <c r="K2" s="17" t="s">
        <v>35</v>
      </c>
      <c r="L2" s="17" t="s">
        <v>36</v>
      </c>
      <c r="M2" s="17" t="s">
        <v>37</v>
      </c>
      <c r="N2" s="17" t="s">
        <v>38</v>
      </c>
      <c r="O2" s="17" t="s">
        <v>40</v>
      </c>
      <c r="P2" s="17" t="s">
        <v>41</v>
      </c>
      <c r="Q2" s="17" t="s">
        <v>42</v>
      </c>
      <c r="R2" s="17" t="s">
        <v>54</v>
      </c>
    </row>
    <row r="3" spans="1:19" ht="6.75" customHeight="1" x14ac:dyDescent="0.25">
      <c r="A3" s="1"/>
      <c r="B3" s="2"/>
      <c r="C3" s="3"/>
      <c r="D3" s="3"/>
      <c r="E3" s="3"/>
      <c r="F3" s="12"/>
      <c r="G3" s="4"/>
      <c r="H3" s="4"/>
      <c r="I3" s="4"/>
      <c r="J3" s="16"/>
      <c r="K3" s="19"/>
      <c r="L3" s="19"/>
      <c r="M3" s="19"/>
      <c r="N3" s="19"/>
      <c r="O3" s="21"/>
      <c r="P3" s="21"/>
      <c r="Q3" s="21"/>
      <c r="R3" s="21"/>
    </row>
    <row r="4" spans="1:19" ht="15" customHeight="1" x14ac:dyDescent="0.25">
      <c r="A4" s="5">
        <v>1</v>
      </c>
      <c r="B4" s="32" t="s">
        <v>11</v>
      </c>
      <c r="C4" s="6">
        <v>2054.1799999999998</v>
      </c>
      <c r="D4" s="6">
        <v>2158.94</v>
      </c>
      <c r="E4" s="6">
        <v>2158.94</v>
      </c>
      <c r="F4" s="25">
        <f t="shared" ref="F4:F43" si="0">SUM(C4:E4)</f>
        <v>6372.0599999999995</v>
      </c>
      <c r="G4" s="7">
        <v>2158.94</v>
      </c>
      <c r="H4" s="13">
        <v>2158.94</v>
      </c>
      <c r="I4" s="7">
        <v>2158.94</v>
      </c>
      <c r="J4" s="26">
        <f t="shared" ref="J4:J43" si="1">F4+G4+H4+I4</f>
        <v>12848.880000000001</v>
      </c>
      <c r="K4" s="23">
        <v>2158.94</v>
      </c>
      <c r="L4" s="23">
        <v>2158.94</v>
      </c>
      <c r="M4" s="23">
        <v>2158.94</v>
      </c>
      <c r="N4" s="27">
        <f>SUM(J4+K4+L4+M4)</f>
        <v>19325.7</v>
      </c>
      <c r="O4" s="18">
        <v>2158.94</v>
      </c>
      <c r="P4" s="18">
        <v>2158.94</v>
      </c>
      <c r="Q4" s="18">
        <v>2158.94</v>
      </c>
      <c r="R4" s="27">
        <f>N4+O4+P4+Q4</f>
        <v>25802.519999999997</v>
      </c>
      <c r="S4" s="22"/>
    </row>
    <row r="5" spans="1:19" ht="15" customHeight="1" x14ac:dyDescent="0.25">
      <c r="A5" s="5">
        <f t="shared" ref="A5:A43" si="2">A4+1</f>
        <v>2</v>
      </c>
      <c r="B5" s="32" t="s">
        <v>12</v>
      </c>
      <c r="C5" s="6">
        <v>1063.67</v>
      </c>
      <c r="D5" s="6">
        <v>1118.95</v>
      </c>
      <c r="E5" s="6">
        <v>1118.95</v>
      </c>
      <c r="F5" s="25">
        <f t="shared" si="0"/>
        <v>3301.5699999999997</v>
      </c>
      <c r="G5" s="7">
        <v>1118.95</v>
      </c>
      <c r="H5" s="13">
        <v>1118.95</v>
      </c>
      <c r="I5" s="7">
        <v>1118.95</v>
      </c>
      <c r="J5" s="26">
        <f t="shared" si="1"/>
        <v>6658.4199999999992</v>
      </c>
      <c r="K5" s="23">
        <v>1118.95</v>
      </c>
      <c r="L5" s="23">
        <v>1118.95</v>
      </c>
      <c r="M5" s="23">
        <v>1118.95</v>
      </c>
      <c r="N5" s="27">
        <f t="shared" ref="N5:N43" si="3">SUM(J5+K5+L5+M5)</f>
        <v>10015.27</v>
      </c>
      <c r="O5" s="18">
        <v>1118.95</v>
      </c>
      <c r="P5" s="18">
        <v>1118.95</v>
      </c>
      <c r="Q5" s="18">
        <v>1118.95</v>
      </c>
      <c r="R5" s="27">
        <f t="shared" ref="R5:R43" si="4">N5+O5+P5+Q5</f>
        <v>13372.120000000003</v>
      </c>
    </row>
    <row r="6" spans="1:19" ht="15" customHeight="1" x14ac:dyDescent="0.25">
      <c r="A6" s="5">
        <f t="shared" si="2"/>
        <v>3</v>
      </c>
      <c r="B6" s="32" t="s">
        <v>28</v>
      </c>
      <c r="C6" s="6">
        <v>3083.89</v>
      </c>
      <c r="D6" s="6">
        <v>3242.14</v>
      </c>
      <c r="E6" s="6">
        <v>3242.14</v>
      </c>
      <c r="F6" s="25">
        <f t="shared" si="0"/>
        <v>9568.17</v>
      </c>
      <c r="G6" s="7">
        <v>3242.14</v>
      </c>
      <c r="H6" s="13">
        <v>3242.14</v>
      </c>
      <c r="I6" s="7">
        <v>3242.14</v>
      </c>
      <c r="J6" s="26">
        <f t="shared" si="1"/>
        <v>19294.59</v>
      </c>
      <c r="K6" s="23">
        <v>3242.14</v>
      </c>
      <c r="L6" s="23">
        <v>3242.14</v>
      </c>
      <c r="M6" s="23">
        <v>3242.14</v>
      </c>
      <c r="N6" s="27">
        <f t="shared" si="3"/>
        <v>29021.01</v>
      </c>
      <c r="O6" s="18">
        <v>3242.14</v>
      </c>
      <c r="P6" s="18">
        <v>3242.14</v>
      </c>
      <c r="Q6" s="18">
        <v>3242.14</v>
      </c>
      <c r="R6" s="27">
        <f t="shared" si="4"/>
        <v>38747.43</v>
      </c>
    </row>
    <row r="7" spans="1:19" ht="15" customHeight="1" x14ac:dyDescent="0.25">
      <c r="A7" s="5">
        <f t="shared" si="2"/>
        <v>4</v>
      </c>
      <c r="B7" s="32" t="s">
        <v>13</v>
      </c>
      <c r="C7" s="6"/>
      <c r="D7" s="6">
        <v>8710.83</v>
      </c>
      <c r="E7" s="6">
        <v>8710.83</v>
      </c>
      <c r="F7" s="25">
        <f t="shared" si="0"/>
        <v>17421.66</v>
      </c>
      <c r="G7" s="6">
        <v>8710.83</v>
      </c>
      <c r="H7" s="13">
        <v>8710.83</v>
      </c>
      <c r="I7" s="7">
        <v>8710.83</v>
      </c>
      <c r="J7" s="26">
        <f t="shared" si="1"/>
        <v>43554.15</v>
      </c>
      <c r="K7" s="23">
        <v>8710.83</v>
      </c>
      <c r="L7" s="23">
        <v>8710.83</v>
      </c>
      <c r="M7" s="23">
        <v>8710.83</v>
      </c>
      <c r="N7" s="27">
        <f t="shared" si="3"/>
        <v>69686.64</v>
      </c>
      <c r="O7" s="18">
        <v>8710.83</v>
      </c>
      <c r="P7" s="18">
        <v>8710.83</v>
      </c>
      <c r="Q7" s="18">
        <v>17421.599999999999</v>
      </c>
      <c r="R7" s="27">
        <f t="shared" si="4"/>
        <v>104529.9</v>
      </c>
    </row>
    <row r="8" spans="1:19" ht="15" customHeight="1" x14ac:dyDescent="0.25">
      <c r="A8" s="5">
        <f t="shared" si="2"/>
        <v>5</v>
      </c>
      <c r="B8" s="32" t="s">
        <v>14</v>
      </c>
      <c r="C8" s="6">
        <v>428.46</v>
      </c>
      <c r="D8" s="6">
        <v>450.26</v>
      </c>
      <c r="E8" s="6">
        <v>450.26</v>
      </c>
      <c r="F8" s="25">
        <f t="shared" si="0"/>
        <v>1328.98</v>
      </c>
      <c r="G8" s="7">
        <v>450.26</v>
      </c>
      <c r="H8" s="13">
        <v>450.26</v>
      </c>
      <c r="I8" s="7">
        <v>450.26</v>
      </c>
      <c r="J8" s="26">
        <f t="shared" si="1"/>
        <v>2679.76</v>
      </c>
      <c r="K8" s="23">
        <v>450.26</v>
      </c>
      <c r="L8" s="23">
        <v>450.26</v>
      </c>
      <c r="M8" s="23">
        <v>450.26</v>
      </c>
      <c r="N8" s="27">
        <f t="shared" si="3"/>
        <v>4030.5400000000009</v>
      </c>
      <c r="O8" s="18">
        <v>450.26</v>
      </c>
      <c r="P8" s="18">
        <v>450.26</v>
      </c>
      <c r="Q8" s="18">
        <v>450.26</v>
      </c>
      <c r="R8" s="27">
        <f t="shared" si="4"/>
        <v>5381.3200000000015</v>
      </c>
    </row>
    <row r="9" spans="1:19" ht="15" customHeight="1" x14ac:dyDescent="0.25">
      <c r="A9" s="5">
        <f t="shared" si="2"/>
        <v>6</v>
      </c>
      <c r="B9" s="32" t="s">
        <v>15</v>
      </c>
      <c r="C9" s="6">
        <v>4696.66</v>
      </c>
      <c r="D9" s="6">
        <v>4936.16</v>
      </c>
      <c r="E9" s="6">
        <v>4936.16</v>
      </c>
      <c r="F9" s="25">
        <f t="shared" si="0"/>
        <v>14568.98</v>
      </c>
      <c r="G9" s="7">
        <v>4935.3900000000003</v>
      </c>
      <c r="H9" s="13">
        <v>4936.16</v>
      </c>
      <c r="I9" s="7">
        <v>4936.16</v>
      </c>
      <c r="J9" s="26">
        <f t="shared" si="1"/>
        <v>29376.69</v>
      </c>
      <c r="K9" s="23">
        <v>4936.16</v>
      </c>
      <c r="L9" s="23">
        <v>4936.16</v>
      </c>
      <c r="M9" s="23">
        <v>4936.16</v>
      </c>
      <c r="N9" s="27">
        <f t="shared" si="3"/>
        <v>44185.17</v>
      </c>
      <c r="O9" s="18">
        <v>4936.16</v>
      </c>
      <c r="P9" s="18">
        <v>4936.16</v>
      </c>
      <c r="Q9" s="18">
        <v>4936.16</v>
      </c>
      <c r="R9" s="27">
        <f t="shared" si="4"/>
        <v>58993.650000000009</v>
      </c>
    </row>
    <row r="10" spans="1:19" ht="15" customHeight="1" x14ac:dyDescent="0.25">
      <c r="A10" s="5">
        <f t="shared" si="2"/>
        <v>7</v>
      </c>
      <c r="B10" s="32" t="s">
        <v>16</v>
      </c>
      <c r="C10" s="6"/>
      <c r="D10" s="6"/>
      <c r="E10" s="6">
        <v>927.16</v>
      </c>
      <c r="F10" s="25">
        <f t="shared" si="0"/>
        <v>927.16</v>
      </c>
      <c r="G10" s="7"/>
      <c r="H10" s="13"/>
      <c r="I10" s="7"/>
      <c r="J10" s="26">
        <f t="shared" si="1"/>
        <v>927.16</v>
      </c>
      <c r="K10" s="23"/>
      <c r="L10" s="23"/>
      <c r="M10" s="23"/>
      <c r="N10" s="27">
        <f t="shared" si="3"/>
        <v>927.16</v>
      </c>
      <c r="O10" s="18"/>
      <c r="P10" s="18"/>
      <c r="Q10" s="18"/>
      <c r="R10" s="27">
        <f t="shared" si="4"/>
        <v>927.16</v>
      </c>
    </row>
    <row r="11" spans="1:19" ht="15" customHeight="1" x14ac:dyDescent="0.25">
      <c r="A11" s="5">
        <f t="shared" si="2"/>
        <v>8</v>
      </c>
      <c r="B11" s="32" t="s">
        <v>47</v>
      </c>
      <c r="C11" s="6">
        <v>155.16</v>
      </c>
      <c r="D11" s="6">
        <v>163.02000000000001</v>
      </c>
      <c r="E11" s="6">
        <v>163.02000000000001</v>
      </c>
      <c r="F11" s="25">
        <f t="shared" si="0"/>
        <v>481.20000000000005</v>
      </c>
      <c r="G11" s="7">
        <v>163.02000000000001</v>
      </c>
      <c r="H11" s="13">
        <v>163.02000000000001</v>
      </c>
      <c r="I11" s="7">
        <v>163.02000000000001</v>
      </c>
      <c r="J11" s="26">
        <f t="shared" si="1"/>
        <v>970.26</v>
      </c>
      <c r="K11" s="23">
        <v>163.02000000000001</v>
      </c>
      <c r="L11" s="23">
        <v>163.02000000000001</v>
      </c>
      <c r="M11" s="23">
        <v>163.02000000000001</v>
      </c>
      <c r="N11" s="27">
        <f t="shared" si="3"/>
        <v>1459.32</v>
      </c>
      <c r="O11" s="18">
        <v>163.02000000000001</v>
      </c>
      <c r="P11" s="18">
        <v>163.02000000000001</v>
      </c>
      <c r="Q11" s="18">
        <v>163.02000000000001</v>
      </c>
      <c r="R11" s="27">
        <f t="shared" si="4"/>
        <v>1948.3799999999999</v>
      </c>
    </row>
    <row r="12" spans="1:19" ht="15" customHeight="1" x14ac:dyDescent="0.25">
      <c r="A12" s="5">
        <f t="shared" si="2"/>
        <v>9</v>
      </c>
      <c r="B12" s="32" t="s">
        <v>17</v>
      </c>
      <c r="C12" s="6">
        <v>1500</v>
      </c>
      <c r="D12" s="6"/>
      <c r="E12" s="6"/>
      <c r="F12" s="25">
        <f t="shared" si="0"/>
        <v>1500</v>
      </c>
      <c r="G12" s="7"/>
      <c r="H12" s="13"/>
      <c r="I12" s="7">
        <v>967.04</v>
      </c>
      <c r="J12" s="26">
        <f t="shared" si="1"/>
        <v>2467.04</v>
      </c>
      <c r="K12" s="23"/>
      <c r="L12" s="23"/>
      <c r="M12" s="23"/>
      <c r="N12" s="27">
        <f t="shared" si="3"/>
        <v>2467.04</v>
      </c>
      <c r="O12" s="18"/>
      <c r="P12" s="18"/>
      <c r="Q12" s="18"/>
      <c r="R12" s="27">
        <f t="shared" si="4"/>
        <v>2467.04</v>
      </c>
    </row>
    <row r="13" spans="1:19" ht="15" customHeight="1" x14ac:dyDescent="0.25">
      <c r="A13" s="5">
        <f t="shared" si="2"/>
        <v>10</v>
      </c>
      <c r="B13" s="32" t="s">
        <v>18</v>
      </c>
      <c r="C13" s="6"/>
      <c r="D13" s="6">
        <v>39068.17</v>
      </c>
      <c r="E13" s="6"/>
      <c r="F13" s="25">
        <f t="shared" si="0"/>
        <v>39068.17</v>
      </c>
      <c r="G13" s="7"/>
      <c r="H13" s="13">
        <v>6666.66</v>
      </c>
      <c r="I13" s="7"/>
      <c r="J13" s="26">
        <f t="shared" si="1"/>
        <v>45734.83</v>
      </c>
      <c r="K13" s="23"/>
      <c r="L13" s="23"/>
      <c r="M13" s="23"/>
      <c r="N13" s="27">
        <f t="shared" si="3"/>
        <v>45734.83</v>
      </c>
      <c r="O13" s="18"/>
      <c r="P13" s="18"/>
      <c r="Q13" s="18">
        <v>6000</v>
      </c>
      <c r="R13" s="27">
        <f t="shared" si="4"/>
        <v>51734.83</v>
      </c>
    </row>
    <row r="14" spans="1:19" ht="15" customHeight="1" x14ac:dyDescent="0.25">
      <c r="A14" s="5">
        <f t="shared" si="2"/>
        <v>11</v>
      </c>
      <c r="B14" s="32" t="s">
        <v>48</v>
      </c>
      <c r="C14" s="6"/>
      <c r="D14" s="6">
        <v>167.6</v>
      </c>
      <c r="E14" s="6">
        <v>67.27</v>
      </c>
      <c r="F14" s="25">
        <f t="shared" si="0"/>
        <v>234.87</v>
      </c>
      <c r="G14" s="7">
        <v>176.13</v>
      </c>
      <c r="H14" s="13"/>
      <c r="I14" s="7"/>
      <c r="J14" s="26">
        <f t="shared" si="1"/>
        <v>411</v>
      </c>
      <c r="K14" s="23">
        <v>293.7</v>
      </c>
      <c r="L14" s="23"/>
      <c r="M14" s="23"/>
      <c r="N14" s="27">
        <f t="shared" si="3"/>
        <v>704.7</v>
      </c>
      <c r="O14" s="18"/>
      <c r="P14" s="18"/>
      <c r="Q14" s="18"/>
      <c r="R14" s="27">
        <f t="shared" si="4"/>
        <v>704.7</v>
      </c>
    </row>
    <row r="15" spans="1:19" ht="15" customHeight="1" x14ac:dyDescent="0.25">
      <c r="A15" s="5">
        <f t="shared" si="2"/>
        <v>12</v>
      </c>
      <c r="B15" s="32" t="s">
        <v>19</v>
      </c>
      <c r="C15" s="6">
        <v>627</v>
      </c>
      <c r="D15" s="6">
        <v>659</v>
      </c>
      <c r="E15" s="6">
        <v>659</v>
      </c>
      <c r="F15" s="25">
        <f t="shared" si="0"/>
        <v>1945</v>
      </c>
      <c r="G15" s="7">
        <v>659</v>
      </c>
      <c r="H15" s="13">
        <v>659</v>
      </c>
      <c r="I15" s="7">
        <v>659</v>
      </c>
      <c r="J15" s="26">
        <f t="shared" si="1"/>
        <v>3922</v>
      </c>
      <c r="K15" s="23">
        <v>659</v>
      </c>
      <c r="L15" s="23">
        <v>658</v>
      </c>
      <c r="M15" s="23">
        <v>658</v>
      </c>
      <c r="N15" s="27">
        <f t="shared" si="3"/>
        <v>5897</v>
      </c>
      <c r="O15" s="18">
        <v>658</v>
      </c>
      <c r="P15" s="18">
        <v>658</v>
      </c>
      <c r="Q15" s="18">
        <v>658</v>
      </c>
      <c r="R15" s="27">
        <f t="shared" si="4"/>
        <v>7871</v>
      </c>
    </row>
    <row r="16" spans="1:19" ht="15" customHeight="1" x14ac:dyDescent="0.25">
      <c r="A16" s="5">
        <f t="shared" si="2"/>
        <v>13</v>
      </c>
      <c r="B16" s="32" t="s">
        <v>20</v>
      </c>
      <c r="C16" s="6">
        <v>5200</v>
      </c>
      <c r="D16" s="6">
        <v>5500</v>
      </c>
      <c r="E16" s="6">
        <v>6000</v>
      </c>
      <c r="F16" s="25">
        <f t="shared" si="0"/>
        <v>16700</v>
      </c>
      <c r="G16" s="7">
        <v>5600</v>
      </c>
      <c r="H16" s="13">
        <v>5500</v>
      </c>
      <c r="I16" s="7">
        <v>5500</v>
      </c>
      <c r="J16" s="26">
        <f t="shared" si="1"/>
        <v>33300</v>
      </c>
      <c r="K16" s="23">
        <v>6000</v>
      </c>
      <c r="L16" s="23">
        <v>6000</v>
      </c>
      <c r="M16" s="23">
        <v>6000</v>
      </c>
      <c r="N16" s="27">
        <f t="shared" si="3"/>
        <v>51300</v>
      </c>
      <c r="O16" s="18">
        <v>6000</v>
      </c>
      <c r="P16" s="18">
        <v>6000</v>
      </c>
      <c r="Q16" s="18">
        <v>4000</v>
      </c>
      <c r="R16" s="27">
        <f t="shared" si="4"/>
        <v>67300</v>
      </c>
    </row>
    <row r="17" spans="1:18" ht="15" customHeight="1" x14ac:dyDescent="0.25">
      <c r="A17" s="5">
        <f t="shared" si="2"/>
        <v>14</v>
      </c>
      <c r="B17" s="32" t="s">
        <v>21</v>
      </c>
      <c r="C17" s="6">
        <v>600</v>
      </c>
      <c r="D17" s="6">
        <v>600</v>
      </c>
      <c r="E17" s="6">
        <v>600</v>
      </c>
      <c r="F17" s="25">
        <f t="shared" si="0"/>
        <v>1800</v>
      </c>
      <c r="G17" s="6">
        <v>440</v>
      </c>
      <c r="H17" s="13">
        <v>573</v>
      </c>
      <c r="I17" s="7">
        <v>1350</v>
      </c>
      <c r="J17" s="26">
        <f t="shared" si="1"/>
        <v>4163</v>
      </c>
      <c r="K17" s="23">
        <v>600</v>
      </c>
      <c r="L17" s="23">
        <v>650</v>
      </c>
      <c r="M17" s="23"/>
      <c r="N17" s="27">
        <f t="shared" si="3"/>
        <v>5413</v>
      </c>
      <c r="O17" s="18">
        <v>390</v>
      </c>
      <c r="P17" s="18">
        <v>573</v>
      </c>
      <c r="Q17" s="18">
        <v>573</v>
      </c>
      <c r="R17" s="27">
        <f t="shared" si="4"/>
        <v>6949</v>
      </c>
    </row>
    <row r="18" spans="1:18" ht="15" customHeight="1" x14ac:dyDescent="0.25">
      <c r="A18" s="5">
        <f t="shared" si="2"/>
        <v>15</v>
      </c>
      <c r="B18" s="32" t="s">
        <v>31</v>
      </c>
      <c r="C18" s="6">
        <v>11939.58</v>
      </c>
      <c r="D18" s="6">
        <v>12548.52</v>
      </c>
      <c r="E18" s="6">
        <v>12548.52</v>
      </c>
      <c r="F18" s="25">
        <f t="shared" si="0"/>
        <v>37036.619999999995</v>
      </c>
      <c r="G18" s="7">
        <v>12548.52</v>
      </c>
      <c r="H18" s="13">
        <v>12548.52</v>
      </c>
      <c r="I18" s="7">
        <v>12548.52</v>
      </c>
      <c r="J18" s="26">
        <f t="shared" si="1"/>
        <v>74682.180000000008</v>
      </c>
      <c r="K18" s="23">
        <v>12548.52</v>
      </c>
      <c r="L18" s="23">
        <v>12548.52</v>
      </c>
      <c r="M18" s="23">
        <v>12548.52</v>
      </c>
      <c r="N18" s="27">
        <f t="shared" si="3"/>
        <v>112327.74000000002</v>
      </c>
      <c r="O18" s="18">
        <v>12548.52</v>
      </c>
      <c r="P18" s="18">
        <v>12548.52</v>
      </c>
      <c r="Q18" s="18">
        <v>12548.52</v>
      </c>
      <c r="R18" s="27">
        <f t="shared" si="4"/>
        <v>149973.30000000002</v>
      </c>
    </row>
    <row r="19" spans="1:18" ht="15" customHeight="1" x14ac:dyDescent="0.25">
      <c r="A19" s="5">
        <f t="shared" si="2"/>
        <v>16</v>
      </c>
      <c r="B19" s="32" t="s">
        <v>22</v>
      </c>
      <c r="C19" s="6">
        <v>517.89</v>
      </c>
      <c r="D19" s="6">
        <v>517.89</v>
      </c>
      <c r="E19" s="6">
        <v>517.89</v>
      </c>
      <c r="F19" s="25">
        <f t="shared" si="0"/>
        <v>1553.67</v>
      </c>
      <c r="G19" s="7">
        <v>517.89</v>
      </c>
      <c r="H19" s="13">
        <v>517.89</v>
      </c>
      <c r="I19" s="7">
        <v>517.89</v>
      </c>
      <c r="J19" s="26">
        <f t="shared" si="1"/>
        <v>3107.3399999999997</v>
      </c>
      <c r="K19" s="24">
        <v>517.89</v>
      </c>
      <c r="L19" s="23">
        <v>517.89</v>
      </c>
      <c r="M19" s="23">
        <v>517.89</v>
      </c>
      <c r="N19" s="27">
        <f t="shared" si="3"/>
        <v>4661.01</v>
      </c>
      <c r="O19" s="18">
        <v>517.89</v>
      </c>
      <c r="P19" s="18">
        <v>517.89</v>
      </c>
      <c r="Q19" s="18">
        <v>517.83000000000004</v>
      </c>
      <c r="R19" s="27">
        <f t="shared" si="4"/>
        <v>6214.6200000000008</v>
      </c>
    </row>
    <row r="20" spans="1:18" ht="15" customHeight="1" x14ac:dyDescent="0.25">
      <c r="A20" s="5">
        <f t="shared" si="2"/>
        <v>17</v>
      </c>
      <c r="B20" s="32" t="s">
        <v>23</v>
      </c>
      <c r="C20" s="6"/>
      <c r="D20" s="6"/>
      <c r="E20" s="6"/>
      <c r="F20" s="25">
        <f t="shared" si="0"/>
        <v>0</v>
      </c>
      <c r="G20" s="7"/>
      <c r="H20" s="13"/>
      <c r="I20" s="7"/>
      <c r="J20" s="26">
        <f t="shared" si="1"/>
        <v>0</v>
      </c>
      <c r="K20" s="23"/>
      <c r="L20" s="23"/>
      <c r="M20" s="23"/>
      <c r="N20" s="27">
        <f t="shared" si="3"/>
        <v>0</v>
      </c>
      <c r="O20" s="18"/>
      <c r="P20" s="18"/>
      <c r="Q20" s="18"/>
      <c r="R20" s="27">
        <f t="shared" si="4"/>
        <v>0</v>
      </c>
    </row>
    <row r="21" spans="1:18" ht="15" customHeight="1" x14ac:dyDescent="0.25">
      <c r="A21" s="5">
        <f t="shared" si="2"/>
        <v>18</v>
      </c>
      <c r="B21" s="32" t="s">
        <v>24</v>
      </c>
      <c r="C21" s="6"/>
      <c r="D21" s="6">
        <v>5000</v>
      </c>
      <c r="E21" s="6">
        <v>11659.9</v>
      </c>
      <c r="F21" s="25">
        <f t="shared" si="0"/>
        <v>16659.900000000001</v>
      </c>
      <c r="G21" s="7"/>
      <c r="H21" s="13"/>
      <c r="I21" s="7"/>
      <c r="J21" s="26">
        <f t="shared" si="1"/>
        <v>16659.900000000001</v>
      </c>
      <c r="K21" s="23"/>
      <c r="L21" s="23"/>
      <c r="M21" s="23"/>
      <c r="N21" s="27">
        <f t="shared" si="3"/>
        <v>16659.900000000001</v>
      </c>
      <c r="O21" s="18"/>
      <c r="P21" s="18"/>
      <c r="Q21" s="18"/>
      <c r="R21" s="27">
        <f t="shared" si="4"/>
        <v>16659.900000000001</v>
      </c>
    </row>
    <row r="22" spans="1:18" ht="15" customHeight="1" x14ac:dyDescent="0.25">
      <c r="A22" s="5">
        <f t="shared" si="2"/>
        <v>19</v>
      </c>
      <c r="B22" s="32" t="s">
        <v>25</v>
      </c>
      <c r="C22" s="6">
        <v>15140.82</v>
      </c>
      <c r="D22" s="6">
        <v>16450</v>
      </c>
      <c r="E22" s="6">
        <v>16360</v>
      </c>
      <c r="F22" s="25">
        <f t="shared" si="0"/>
        <v>47950.82</v>
      </c>
      <c r="G22" s="7">
        <v>38824.76</v>
      </c>
      <c r="H22" s="13">
        <v>16403</v>
      </c>
      <c r="I22" s="7">
        <v>16403</v>
      </c>
      <c r="J22" s="26">
        <f t="shared" si="1"/>
        <v>119581.58</v>
      </c>
      <c r="K22" s="23">
        <v>14460</v>
      </c>
      <c r="L22" s="23">
        <v>16403</v>
      </c>
      <c r="M22" s="23">
        <v>16403</v>
      </c>
      <c r="N22" s="27">
        <f t="shared" si="3"/>
        <v>166847.58000000002</v>
      </c>
      <c r="O22" s="18">
        <v>6120</v>
      </c>
      <c r="P22" s="18">
        <v>33300</v>
      </c>
      <c r="Q22" s="18">
        <v>18386</v>
      </c>
      <c r="R22" s="27">
        <f t="shared" si="4"/>
        <v>224653.58000000002</v>
      </c>
    </row>
    <row r="23" spans="1:18" ht="15" customHeight="1" x14ac:dyDescent="0.25">
      <c r="A23" s="5">
        <f t="shared" si="2"/>
        <v>20</v>
      </c>
      <c r="B23" s="32" t="s">
        <v>45</v>
      </c>
      <c r="C23" s="6">
        <v>10400</v>
      </c>
      <c r="D23" s="6"/>
      <c r="E23" s="6">
        <v>8745.11</v>
      </c>
      <c r="F23" s="25">
        <f t="shared" si="0"/>
        <v>19145.11</v>
      </c>
      <c r="G23" s="7"/>
      <c r="H23" s="13"/>
      <c r="I23" s="7"/>
      <c r="J23" s="26">
        <f t="shared" si="1"/>
        <v>19145.11</v>
      </c>
      <c r="K23" s="23"/>
      <c r="L23" s="23"/>
      <c r="M23" s="23"/>
      <c r="N23" s="27">
        <f t="shared" si="3"/>
        <v>19145.11</v>
      </c>
      <c r="O23" s="18"/>
      <c r="P23" s="18"/>
      <c r="Q23" s="18">
        <v>5000</v>
      </c>
      <c r="R23" s="27">
        <f t="shared" si="4"/>
        <v>24145.11</v>
      </c>
    </row>
    <row r="24" spans="1:18" ht="15" customHeight="1" x14ac:dyDescent="0.25">
      <c r="A24" s="5">
        <f t="shared" si="2"/>
        <v>21</v>
      </c>
      <c r="B24" s="32" t="s">
        <v>26</v>
      </c>
      <c r="C24" s="6">
        <v>335.11</v>
      </c>
      <c r="D24" s="6">
        <v>3030.36</v>
      </c>
      <c r="E24" s="6"/>
      <c r="F24" s="25">
        <f t="shared" si="0"/>
        <v>3365.4700000000003</v>
      </c>
      <c r="G24" s="7">
        <v>3030.36</v>
      </c>
      <c r="H24" s="13"/>
      <c r="I24" s="7"/>
      <c r="J24" s="26">
        <f t="shared" si="1"/>
        <v>6395.83</v>
      </c>
      <c r="K24" s="23">
        <v>3030.36</v>
      </c>
      <c r="L24" s="23">
        <v>3030.36</v>
      </c>
      <c r="M24" s="23"/>
      <c r="N24" s="27">
        <f t="shared" si="3"/>
        <v>12456.550000000001</v>
      </c>
      <c r="O24" s="18">
        <v>3200</v>
      </c>
      <c r="P24" s="18">
        <v>3200</v>
      </c>
      <c r="Q24" s="18">
        <v>3030.36</v>
      </c>
      <c r="R24" s="27">
        <f t="shared" si="4"/>
        <v>21886.910000000003</v>
      </c>
    </row>
    <row r="25" spans="1:18" ht="15" customHeight="1" x14ac:dyDescent="0.25">
      <c r="A25" s="5">
        <f t="shared" si="2"/>
        <v>22</v>
      </c>
      <c r="B25" s="32" t="s">
        <v>33</v>
      </c>
      <c r="C25" s="6"/>
      <c r="D25" s="6">
        <v>19261.71</v>
      </c>
      <c r="E25" s="6">
        <v>19261.71</v>
      </c>
      <c r="F25" s="25">
        <f t="shared" si="0"/>
        <v>38523.42</v>
      </c>
      <c r="G25" s="7">
        <v>19261.71</v>
      </c>
      <c r="H25" s="13">
        <v>19261.71</v>
      </c>
      <c r="I25" s="7">
        <v>19261.71</v>
      </c>
      <c r="J25" s="26">
        <f t="shared" si="1"/>
        <v>96308.549999999988</v>
      </c>
      <c r="K25" s="23">
        <v>26837.61</v>
      </c>
      <c r="L25" s="23">
        <v>19261.71</v>
      </c>
      <c r="M25" s="23">
        <v>38523.42</v>
      </c>
      <c r="N25" s="27">
        <f t="shared" si="3"/>
        <v>180931.28999999998</v>
      </c>
      <c r="O25" s="18"/>
      <c r="P25" s="18">
        <v>38523.42</v>
      </c>
      <c r="Q25" s="18">
        <v>19261.71</v>
      </c>
      <c r="R25" s="27">
        <f t="shared" si="4"/>
        <v>238716.41999999995</v>
      </c>
    </row>
    <row r="26" spans="1:18" ht="15" customHeight="1" x14ac:dyDescent="0.25">
      <c r="A26" s="5">
        <f t="shared" si="2"/>
        <v>23</v>
      </c>
      <c r="B26" s="32" t="s">
        <v>51</v>
      </c>
      <c r="C26" s="6"/>
      <c r="D26" s="6">
        <v>5828.02</v>
      </c>
      <c r="E26" s="6">
        <v>5000</v>
      </c>
      <c r="F26" s="25">
        <f t="shared" si="0"/>
        <v>10828.02</v>
      </c>
      <c r="G26" s="7">
        <v>5828.02</v>
      </c>
      <c r="H26" s="13">
        <v>5608.79</v>
      </c>
      <c r="I26" s="7">
        <v>4518.4799999999996</v>
      </c>
      <c r="J26" s="26">
        <f t="shared" si="1"/>
        <v>26783.31</v>
      </c>
      <c r="K26" s="23">
        <v>5828.02</v>
      </c>
      <c r="L26" s="23">
        <v>5608.79</v>
      </c>
      <c r="M26" s="23">
        <v>5608.79</v>
      </c>
      <c r="N26" s="27">
        <f t="shared" si="3"/>
        <v>43828.91</v>
      </c>
      <c r="O26" s="18">
        <v>5608.79</v>
      </c>
      <c r="P26" s="18">
        <v>6000</v>
      </c>
      <c r="Q26" s="18">
        <v>5884.48</v>
      </c>
      <c r="R26" s="27">
        <f t="shared" si="4"/>
        <v>61322.180000000008</v>
      </c>
    </row>
    <row r="27" spans="1:18" ht="15" customHeight="1" x14ac:dyDescent="0.25">
      <c r="A27" s="5">
        <f t="shared" si="2"/>
        <v>24</v>
      </c>
      <c r="B27" s="32" t="s">
        <v>27</v>
      </c>
      <c r="C27" s="6">
        <v>550.64</v>
      </c>
      <c r="D27" s="6">
        <v>47.31</v>
      </c>
      <c r="E27" s="6">
        <v>47.31</v>
      </c>
      <c r="F27" s="25">
        <f t="shared" si="0"/>
        <v>645.26</v>
      </c>
      <c r="G27" s="7">
        <v>47.31</v>
      </c>
      <c r="H27" s="13">
        <v>47.31</v>
      </c>
      <c r="I27" s="7">
        <v>47.31</v>
      </c>
      <c r="J27" s="26">
        <f t="shared" si="1"/>
        <v>787.18999999999983</v>
      </c>
      <c r="K27" s="23">
        <v>47.31</v>
      </c>
      <c r="L27" s="23">
        <v>47.31</v>
      </c>
      <c r="M27" s="23">
        <v>47.31</v>
      </c>
      <c r="N27" s="27">
        <f t="shared" si="3"/>
        <v>929.11999999999966</v>
      </c>
      <c r="O27" s="18">
        <v>47.31</v>
      </c>
      <c r="P27" s="18">
        <v>47.31</v>
      </c>
      <c r="Q27" s="18">
        <v>47.31</v>
      </c>
      <c r="R27" s="27">
        <f t="shared" si="4"/>
        <v>1071.0499999999995</v>
      </c>
    </row>
    <row r="28" spans="1:18" ht="15" customHeight="1" x14ac:dyDescent="0.25">
      <c r="A28" s="5">
        <f t="shared" si="2"/>
        <v>25</v>
      </c>
      <c r="B28" s="32" t="s">
        <v>44</v>
      </c>
      <c r="C28" s="6">
        <v>25480.95</v>
      </c>
      <c r="D28" s="6">
        <v>26780.48</v>
      </c>
      <c r="E28" s="6">
        <v>26780.48</v>
      </c>
      <c r="F28" s="25">
        <f t="shared" si="0"/>
        <v>79041.91</v>
      </c>
      <c r="G28" s="7">
        <v>15535.12</v>
      </c>
      <c r="H28" s="13">
        <v>26780.48</v>
      </c>
      <c r="I28" s="7">
        <v>26780.48</v>
      </c>
      <c r="J28" s="26">
        <f t="shared" si="1"/>
        <v>148137.99</v>
      </c>
      <c r="K28" s="23">
        <v>26780.48</v>
      </c>
      <c r="L28" s="23">
        <v>26780.48</v>
      </c>
      <c r="M28" s="23">
        <v>26780.48</v>
      </c>
      <c r="N28" s="27">
        <f t="shared" si="3"/>
        <v>228479.43000000002</v>
      </c>
      <c r="O28" s="18">
        <v>26780.48</v>
      </c>
      <c r="P28" s="18">
        <v>26780.48</v>
      </c>
      <c r="Q28" s="18">
        <v>26780.48</v>
      </c>
      <c r="R28" s="27">
        <f t="shared" si="4"/>
        <v>308820.87</v>
      </c>
    </row>
    <row r="29" spans="1:18" ht="15" customHeight="1" x14ac:dyDescent="0.25">
      <c r="A29" s="5">
        <f t="shared" si="2"/>
        <v>26</v>
      </c>
      <c r="B29" s="32" t="s">
        <v>59</v>
      </c>
      <c r="C29" s="6"/>
      <c r="D29" s="6"/>
      <c r="E29" s="6"/>
      <c r="F29" s="25">
        <f t="shared" si="0"/>
        <v>0</v>
      </c>
      <c r="G29" s="7">
        <v>190</v>
      </c>
      <c r="H29" s="13"/>
      <c r="I29" s="7"/>
      <c r="J29" s="26">
        <f t="shared" si="1"/>
        <v>190</v>
      </c>
      <c r="K29" s="23"/>
      <c r="L29" s="23"/>
      <c r="M29" s="23"/>
      <c r="N29" s="27">
        <f t="shared" si="3"/>
        <v>190</v>
      </c>
      <c r="O29" s="18"/>
      <c r="P29" s="18"/>
      <c r="Q29" s="18"/>
      <c r="R29" s="27">
        <f t="shared" si="4"/>
        <v>190</v>
      </c>
    </row>
    <row r="30" spans="1:18" ht="15" customHeight="1" x14ac:dyDescent="0.25">
      <c r="A30" s="5">
        <f t="shared" si="2"/>
        <v>27</v>
      </c>
      <c r="B30" s="32" t="s">
        <v>29</v>
      </c>
      <c r="C30" s="6"/>
      <c r="D30" s="6">
        <v>4405</v>
      </c>
      <c r="E30" s="6"/>
      <c r="F30" s="25">
        <f t="shared" si="0"/>
        <v>4405</v>
      </c>
      <c r="G30" s="7"/>
      <c r="H30" s="13"/>
      <c r="I30" s="7"/>
      <c r="J30" s="26">
        <f t="shared" si="1"/>
        <v>4405</v>
      </c>
      <c r="K30" s="23"/>
      <c r="L30" s="23"/>
      <c r="M30" s="23"/>
      <c r="N30" s="27">
        <f t="shared" si="3"/>
        <v>4405</v>
      </c>
      <c r="O30" s="18"/>
      <c r="P30" s="18"/>
      <c r="Q30" s="18"/>
      <c r="R30" s="27">
        <f t="shared" si="4"/>
        <v>4405</v>
      </c>
    </row>
    <row r="31" spans="1:18" ht="15" customHeight="1" x14ac:dyDescent="0.25">
      <c r="A31" s="5">
        <f t="shared" si="2"/>
        <v>28</v>
      </c>
      <c r="B31" s="32" t="s">
        <v>30</v>
      </c>
      <c r="C31" s="6">
        <v>3000</v>
      </c>
      <c r="D31" s="6">
        <v>2600</v>
      </c>
      <c r="E31" s="6">
        <v>3000</v>
      </c>
      <c r="F31" s="25">
        <f t="shared" si="0"/>
        <v>8600</v>
      </c>
      <c r="G31" s="7">
        <v>3000</v>
      </c>
      <c r="H31" s="13"/>
      <c r="I31" s="7">
        <v>2200</v>
      </c>
      <c r="J31" s="26">
        <f t="shared" si="1"/>
        <v>13800</v>
      </c>
      <c r="K31" s="23">
        <v>2700</v>
      </c>
      <c r="L31" s="23">
        <v>2720</v>
      </c>
      <c r="M31" s="23">
        <v>2800</v>
      </c>
      <c r="N31" s="27">
        <f t="shared" si="3"/>
        <v>22020</v>
      </c>
      <c r="O31" s="18">
        <v>2800</v>
      </c>
      <c r="P31" s="18">
        <v>2750</v>
      </c>
      <c r="Q31" s="18">
        <v>2500</v>
      </c>
      <c r="R31" s="27">
        <f t="shared" si="4"/>
        <v>30070</v>
      </c>
    </row>
    <row r="32" spans="1:18" ht="15" customHeight="1" x14ac:dyDescent="0.25">
      <c r="A32" s="5">
        <f t="shared" si="2"/>
        <v>29</v>
      </c>
      <c r="B32" s="32" t="s">
        <v>58</v>
      </c>
      <c r="C32" s="6">
        <v>2000</v>
      </c>
      <c r="D32" s="6"/>
      <c r="E32" s="6"/>
      <c r="F32" s="25">
        <f t="shared" si="0"/>
        <v>2000</v>
      </c>
      <c r="G32" s="7"/>
      <c r="H32" s="13">
        <v>1000</v>
      </c>
      <c r="I32" s="7"/>
      <c r="J32" s="26">
        <f t="shared" si="1"/>
        <v>3000</v>
      </c>
      <c r="K32" s="23">
        <v>1570.71</v>
      </c>
      <c r="L32" s="23"/>
      <c r="M32" s="23"/>
      <c r="N32" s="27">
        <f t="shared" si="3"/>
        <v>4570.71</v>
      </c>
      <c r="O32" s="18"/>
      <c r="P32" s="18"/>
      <c r="Q32" s="18"/>
      <c r="R32" s="27">
        <f t="shared" si="4"/>
        <v>4570.71</v>
      </c>
    </row>
    <row r="33" spans="1:19" ht="15" customHeight="1" x14ac:dyDescent="0.25">
      <c r="A33" s="5">
        <f t="shared" si="2"/>
        <v>30</v>
      </c>
      <c r="B33" s="32" t="s">
        <v>32</v>
      </c>
      <c r="C33" s="6"/>
      <c r="D33" s="6">
        <v>36600</v>
      </c>
      <c r="E33" s="6"/>
      <c r="F33" s="25">
        <f t="shared" si="0"/>
        <v>36600</v>
      </c>
      <c r="G33" s="7"/>
      <c r="H33" s="13"/>
      <c r="I33" s="7"/>
      <c r="J33" s="26">
        <f t="shared" si="1"/>
        <v>36600</v>
      </c>
      <c r="K33" s="23"/>
      <c r="L33" s="23">
        <v>37000</v>
      </c>
      <c r="M33" s="23"/>
      <c r="N33" s="27">
        <f t="shared" si="3"/>
        <v>73600</v>
      </c>
      <c r="O33" s="18"/>
      <c r="P33" s="18"/>
      <c r="Q33" s="18"/>
      <c r="R33" s="27">
        <f t="shared" si="4"/>
        <v>73600</v>
      </c>
    </row>
    <row r="34" spans="1:19" ht="15" customHeight="1" x14ac:dyDescent="0.25">
      <c r="A34" s="5">
        <f t="shared" si="2"/>
        <v>31</v>
      </c>
      <c r="B34" s="32" t="s">
        <v>34</v>
      </c>
      <c r="C34" s="6"/>
      <c r="D34" s="6"/>
      <c r="E34" s="6"/>
      <c r="F34" s="25">
        <f t="shared" si="0"/>
        <v>0</v>
      </c>
      <c r="G34" s="7"/>
      <c r="H34" s="13"/>
      <c r="I34" s="7"/>
      <c r="J34" s="26">
        <f t="shared" si="1"/>
        <v>0</v>
      </c>
      <c r="K34" s="23"/>
      <c r="L34" s="23"/>
      <c r="M34" s="23"/>
      <c r="N34" s="27">
        <f t="shared" si="3"/>
        <v>0</v>
      </c>
      <c r="O34" s="18"/>
      <c r="P34" s="18"/>
      <c r="Q34" s="18"/>
      <c r="R34" s="27">
        <f t="shared" si="4"/>
        <v>0</v>
      </c>
    </row>
    <row r="35" spans="1:19" ht="15" customHeight="1" x14ac:dyDescent="0.25">
      <c r="A35" s="5">
        <f t="shared" si="2"/>
        <v>32</v>
      </c>
      <c r="B35" s="32" t="s">
        <v>39</v>
      </c>
      <c r="C35" s="6"/>
      <c r="D35" s="6">
        <v>10235</v>
      </c>
      <c r="E35" s="6">
        <v>9760</v>
      </c>
      <c r="F35" s="25">
        <f t="shared" si="0"/>
        <v>19995</v>
      </c>
      <c r="G35" s="7"/>
      <c r="H35" s="13">
        <v>24880</v>
      </c>
      <c r="I35" s="7"/>
      <c r="J35" s="26">
        <f t="shared" si="1"/>
        <v>44875</v>
      </c>
      <c r="K35" s="23"/>
      <c r="L35" s="23">
        <v>8312.58</v>
      </c>
      <c r="M35" s="23">
        <v>41465</v>
      </c>
      <c r="N35" s="27">
        <f t="shared" si="3"/>
        <v>94652.58</v>
      </c>
      <c r="O35" s="18"/>
      <c r="P35" s="18"/>
      <c r="Q35" s="18"/>
      <c r="R35" s="27">
        <f t="shared" si="4"/>
        <v>94652.58</v>
      </c>
    </row>
    <row r="36" spans="1:19" ht="15" customHeight="1" x14ac:dyDescent="0.25">
      <c r="A36" s="5">
        <f t="shared" si="2"/>
        <v>33</v>
      </c>
      <c r="B36" s="30" t="s">
        <v>43</v>
      </c>
      <c r="C36" s="18"/>
      <c r="D36" s="18"/>
      <c r="E36" s="18"/>
      <c r="F36" s="25">
        <f t="shared" si="0"/>
        <v>0</v>
      </c>
      <c r="G36" s="18"/>
      <c r="H36" s="18"/>
      <c r="I36" s="18"/>
      <c r="J36" s="26">
        <f t="shared" si="1"/>
        <v>0</v>
      </c>
      <c r="K36" s="23"/>
      <c r="L36" s="23"/>
      <c r="M36" s="23"/>
      <c r="N36" s="27">
        <f t="shared" si="3"/>
        <v>0</v>
      </c>
      <c r="O36" s="18"/>
      <c r="P36" s="18"/>
      <c r="Q36" s="18"/>
      <c r="R36" s="27">
        <f t="shared" si="4"/>
        <v>0</v>
      </c>
    </row>
    <row r="37" spans="1:19" ht="15" customHeight="1" x14ac:dyDescent="0.25">
      <c r="A37" s="5">
        <f t="shared" si="2"/>
        <v>34</v>
      </c>
      <c r="B37" s="30" t="s">
        <v>46</v>
      </c>
      <c r="C37" s="18"/>
      <c r="D37" s="18">
        <v>4018.67</v>
      </c>
      <c r="E37" s="18"/>
      <c r="F37" s="25">
        <f t="shared" si="0"/>
        <v>4018.67</v>
      </c>
      <c r="G37" s="18"/>
      <c r="H37" s="18"/>
      <c r="I37" s="18"/>
      <c r="J37" s="26">
        <f t="shared" si="1"/>
        <v>4018.67</v>
      </c>
      <c r="K37" s="23"/>
      <c r="L37" s="23"/>
      <c r="M37" s="23"/>
      <c r="N37" s="27">
        <f t="shared" si="3"/>
        <v>4018.67</v>
      </c>
      <c r="O37" s="18"/>
      <c r="P37" s="18"/>
      <c r="Q37" s="18"/>
      <c r="R37" s="27">
        <f t="shared" si="4"/>
        <v>4018.67</v>
      </c>
    </row>
    <row r="38" spans="1:19" ht="15" customHeight="1" x14ac:dyDescent="0.25">
      <c r="A38" s="5">
        <f t="shared" si="2"/>
        <v>35</v>
      </c>
      <c r="B38" s="30" t="s">
        <v>49</v>
      </c>
      <c r="C38" s="18"/>
      <c r="D38" s="18">
        <v>3518.48</v>
      </c>
      <c r="E38" s="18"/>
      <c r="F38" s="25">
        <f t="shared" si="0"/>
        <v>3518.48</v>
      </c>
      <c r="G38" s="18"/>
      <c r="H38" s="18"/>
      <c r="I38" s="18"/>
      <c r="J38" s="26">
        <f t="shared" si="1"/>
        <v>3518.48</v>
      </c>
      <c r="K38" s="23"/>
      <c r="L38" s="23"/>
      <c r="M38" s="23"/>
      <c r="N38" s="27">
        <f t="shared" si="3"/>
        <v>3518.48</v>
      </c>
      <c r="O38" s="18"/>
      <c r="P38" s="18"/>
      <c r="Q38" s="18"/>
      <c r="R38" s="27">
        <f t="shared" si="4"/>
        <v>3518.48</v>
      </c>
    </row>
    <row r="39" spans="1:19" ht="15" customHeight="1" x14ac:dyDescent="0.25">
      <c r="A39" s="5">
        <f t="shared" si="2"/>
        <v>36</v>
      </c>
      <c r="B39" s="30" t="s">
        <v>50</v>
      </c>
      <c r="C39" s="18"/>
      <c r="D39" s="18">
        <v>1639.41</v>
      </c>
      <c r="E39" s="18">
        <v>1639.41</v>
      </c>
      <c r="F39" s="25">
        <f t="shared" si="0"/>
        <v>3278.82</v>
      </c>
      <c r="G39" s="18">
        <v>1639.41</v>
      </c>
      <c r="H39" s="18">
        <v>1639.41</v>
      </c>
      <c r="I39" s="18">
        <v>1639.41</v>
      </c>
      <c r="J39" s="26">
        <f t="shared" si="1"/>
        <v>8197.0500000000011</v>
      </c>
      <c r="K39" s="23">
        <v>1639.41</v>
      </c>
      <c r="L39" s="23">
        <v>1639.41</v>
      </c>
      <c r="M39" s="23">
        <v>2233.4299999999998</v>
      </c>
      <c r="N39" s="27">
        <f t="shared" si="3"/>
        <v>13709.300000000001</v>
      </c>
      <c r="O39" s="18">
        <v>2440.0300000000002</v>
      </c>
      <c r="P39" s="18">
        <v>2440.0300000000002</v>
      </c>
      <c r="Q39" s="18">
        <v>2440.0300000000002</v>
      </c>
      <c r="R39" s="27">
        <f t="shared" si="4"/>
        <v>21029.39</v>
      </c>
    </row>
    <row r="40" spans="1:19" ht="15" customHeight="1" x14ac:dyDescent="0.25">
      <c r="A40" s="5">
        <f t="shared" si="2"/>
        <v>37</v>
      </c>
      <c r="B40" s="30" t="s">
        <v>52</v>
      </c>
      <c r="C40" s="18"/>
      <c r="D40" s="18"/>
      <c r="E40" s="18"/>
      <c r="F40" s="25">
        <f t="shared" si="0"/>
        <v>0</v>
      </c>
      <c r="G40" s="18"/>
      <c r="H40" s="18"/>
      <c r="I40" s="18"/>
      <c r="J40" s="26">
        <f t="shared" si="1"/>
        <v>0</v>
      </c>
      <c r="K40" s="23">
        <v>70000</v>
      </c>
      <c r="L40" s="23">
        <v>70000</v>
      </c>
      <c r="M40" s="23"/>
      <c r="N40" s="27">
        <f t="shared" si="3"/>
        <v>140000</v>
      </c>
      <c r="O40" s="18">
        <v>45336.74</v>
      </c>
      <c r="P40" s="18">
        <v>152888.03</v>
      </c>
      <c r="Q40" s="18">
        <v>23040.05</v>
      </c>
      <c r="R40" s="27">
        <f t="shared" si="4"/>
        <v>361264.82</v>
      </c>
    </row>
    <row r="41" spans="1:19" ht="15" customHeight="1" x14ac:dyDescent="0.25">
      <c r="A41" s="5">
        <f t="shared" si="2"/>
        <v>38</v>
      </c>
      <c r="B41" s="30" t="s">
        <v>53</v>
      </c>
      <c r="C41" s="18"/>
      <c r="D41" s="18"/>
      <c r="E41" s="18"/>
      <c r="F41" s="25">
        <f t="shared" si="0"/>
        <v>0</v>
      </c>
      <c r="G41" s="18"/>
      <c r="H41" s="18"/>
      <c r="I41" s="18"/>
      <c r="J41" s="26">
        <f t="shared" si="1"/>
        <v>0</v>
      </c>
      <c r="K41" s="23"/>
      <c r="L41" s="23"/>
      <c r="M41" s="23"/>
      <c r="N41" s="27">
        <f t="shared" si="3"/>
        <v>0</v>
      </c>
      <c r="O41" s="18"/>
      <c r="P41" s="18"/>
      <c r="Q41" s="18"/>
      <c r="R41" s="27">
        <f t="shared" si="4"/>
        <v>0</v>
      </c>
    </row>
    <row r="42" spans="1:19" ht="15" customHeight="1" x14ac:dyDescent="0.25">
      <c r="A42" s="5">
        <f t="shared" si="2"/>
        <v>39</v>
      </c>
      <c r="B42" s="32" t="s">
        <v>55</v>
      </c>
      <c r="C42" s="6"/>
      <c r="D42" s="6"/>
      <c r="E42" s="6"/>
      <c r="F42" s="25">
        <f t="shared" si="0"/>
        <v>0</v>
      </c>
      <c r="G42" s="7"/>
      <c r="H42" s="13"/>
      <c r="I42" s="7">
        <v>100</v>
      </c>
      <c r="J42" s="26">
        <f t="shared" si="1"/>
        <v>100</v>
      </c>
      <c r="K42" s="23">
        <v>258.45</v>
      </c>
      <c r="L42" s="18">
        <v>540</v>
      </c>
      <c r="M42" s="18">
        <v>200</v>
      </c>
      <c r="N42" s="27">
        <f t="shared" si="3"/>
        <v>1098.45</v>
      </c>
      <c r="O42" s="18"/>
      <c r="P42" s="18">
        <v>80</v>
      </c>
      <c r="Q42" s="18"/>
      <c r="R42" s="27">
        <f t="shared" si="4"/>
        <v>1178.45</v>
      </c>
    </row>
    <row r="43" spans="1:19" ht="15" customHeight="1" x14ac:dyDescent="0.25">
      <c r="A43" s="5">
        <f t="shared" si="2"/>
        <v>40</v>
      </c>
      <c r="B43" s="32" t="s">
        <v>56</v>
      </c>
      <c r="C43" s="6"/>
      <c r="D43" s="6"/>
      <c r="E43" s="6"/>
      <c r="F43" s="25">
        <f t="shared" si="0"/>
        <v>0</v>
      </c>
      <c r="G43" s="7"/>
      <c r="H43" s="13"/>
      <c r="I43" s="7"/>
      <c r="J43" s="26">
        <f t="shared" si="1"/>
        <v>0</v>
      </c>
      <c r="K43" s="23">
        <v>1855.48</v>
      </c>
      <c r="L43" s="18">
        <v>5747.52</v>
      </c>
      <c r="M43" s="18"/>
      <c r="N43" s="27">
        <f t="shared" si="3"/>
        <v>7603</v>
      </c>
      <c r="O43" s="18"/>
      <c r="P43" s="18"/>
      <c r="Q43" s="18"/>
      <c r="R43" s="27">
        <f t="shared" si="4"/>
        <v>7603</v>
      </c>
    </row>
    <row r="44" spans="1:19" x14ac:dyDescent="0.25">
      <c r="A44" s="8"/>
      <c r="B44" s="28" t="s">
        <v>9</v>
      </c>
      <c r="C44" s="29">
        <f>SUM(C4:C43)</f>
        <v>88774.01</v>
      </c>
      <c r="D44" s="29">
        <f t="shared" ref="D44:R44" si="5">SUM(D4:D43)</f>
        <v>219255.92000000004</v>
      </c>
      <c r="E44" s="29">
        <f t="shared" si="5"/>
        <v>144354.06000000003</v>
      </c>
      <c r="F44" s="29">
        <f t="shared" si="5"/>
        <v>452383.99</v>
      </c>
      <c r="G44" s="29">
        <f t="shared" si="5"/>
        <v>128077.76000000002</v>
      </c>
      <c r="H44" s="29">
        <f t="shared" si="5"/>
        <v>142866.06999999998</v>
      </c>
      <c r="I44" s="29">
        <f t="shared" si="5"/>
        <v>113273.13999999998</v>
      </c>
      <c r="J44" s="29">
        <f t="shared" si="5"/>
        <v>836600.96000000008</v>
      </c>
      <c r="K44" s="29">
        <f t="shared" si="5"/>
        <v>196407.24000000002</v>
      </c>
      <c r="L44" s="29">
        <f t="shared" si="5"/>
        <v>238245.86999999997</v>
      </c>
      <c r="M44" s="29">
        <f t="shared" si="5"/>
        <v>174566.13999999998</v>
      </c>
      <c r="N44" s="29">
        <f t="shared" si="5"/>
        <v>1445820.21</v>
      </c>
      <c r="O44" s="29">
        <f t="shared" si="5"/>
        <v>133228.06</v>
      </c>
      <c r="P44" s="29">
        <f>SUM(P4:P43)</f>
        <v>307086.98</v>
      </c>
      <c r="Q44" s="29">
        <f t="shared" si="5"/>
        <v>160158.83999999997</v>
      </c>
      <c r="R44" s="29">
        <f t="shared" si="5"/>
        <v>2046294.09</v>
      </c>
    </row>
    <row r="45" spans="1:19" x14ac:dyDescent="0.25">
      <c r="K45" s="31"/>
    </row>
    <row r="46" spans="1:19" x14ac:dyDescent="0.25">
      <c r="C46" s="33">
        <v>88774.010000000009</v>
      </c>
      <c r="D46" s="34">
        <v>219255.92</v>
      </c>
      <c r="E46" s="35">
        <v>144354.06</v>
      </c>
      <c r="F46" s="36">
        <v>128077.75999999999</v>
      </c>
      <c r="G46" s="37">
        <v>142866.06999999998</v>
      </c>
      <c r="H46" s="38">
        <v>113273.14</v>
      </c>
      <c r="I46" s="39">
        <v>196407.24</v>
      </c>
      <c r="J46" s="40">
        <v>238245.87</v>
      </c>
      <c r="K46" s="41">
        <v>174566.13999999998</v>
      </c>
      <c r="L46" s="42">
        <v>133228.06</v>
      </c>
      <c r="M46" s="43">
        <v>307086.98</v>
      </c>
      <c r="N46" s="44">
        <v>160158.84</v>
      </c>
      <c r="S46" s="20"/>
    </row>
    <row r="47" spans="1:19" x14ac:dyDescent="0.25">
      <c r="N47" s="20"/>
    </row>
    <row r="49" spans="14:14" x14ac:dyDescent="0.25">
      <c r="N49" s="20"/>
    </row>
  </sheetData>
  <autoFilter ref="A1:R2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A1:R1"/>
  </mergeCells>
  <conditionalFormatting sqref="C46">
    <cfRule type="expression" dxfId="0" priority="1" stopIfTrue="1">
      <formula>XFD46=1</formula>
    </cfRule>
  </conditionalFormatting>
  <pageMargins left="0.11811023622047245" right="0.11811023622047245" top="0.74803149606299213" bottom="0.15748031496062992" header="0.11811023622047245" footer="0.1181102362204724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180106</vt:lpstr>
      <vt:lpstr>'180106'!Область_друку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2025-01-13T09:11:51Z</cp:lastPrinted>
  <dcterms:created xsi:type="dcterms:W3CDTF">2015-06-05T18:17:20Z</dcterms:created>
  <dcterms:modified xsi:type="dcterms:W3CDTF">2025-02-13T13:39:06Z</dcterms:modified>
</cp:coreProperties>
</file>