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dilovod\Stancia\Оліфірук\Списки платників\"/>
    </mc:Choice>
  </mc:AlternateContent>
  <xr:revisionPtr revIDLastSave="0" documentId="13_ncr:1_{FE3C8054-216E-4FA1-817C-97AA0CFC4B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0105" sheetId="1" r:id="rId1"/>
  </sheets>
  <definedNames>
    <definedName name="_xlnm.Print_Area" localSheetId="0">'180105'!$A$1:$R$38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l="1"/>
  <c r="A21" i="1" s="1"/>
  <c r="A22" i="1" s="1"/>
  <c r="A23" i="1" s="1"/>
  <c r="A24" i="1" s="1"/>
  <c r="A25" i="1" s="1"/>
  <c r="P38" i="1"/>
  <c r="D38" i="1" l="1"/>
  <c r="E38" i="1"/>
  <c r="G38" i="1"/>
  <c r="H38" i="1"/>
  <c r="I38" i="1"/>
  <c r="K38" i="1"/>
  <c r="L38" i="1"/>
  <c r="M38" i="1"/>
  <c r="O38" i="1"/>
  <c r="Q38" i="1"/>
  <c r="C38" i="1"/>
  <c r="F37" i="1"/>
  <c r="J37" i="1" s="1"/>
  <c r="N37" i="1" s="1"/>
  <c r="R37" i="1" s="1"/>
  <c r="F36" i="1" l="1"/>
  <c r="J36" i="1" s="1"/>
  <c r="N36" i="1" s="1"/>
  <c r="R36" i="1" s="1"/>
  <c r="F33" i="1" l="1"/>
  <c r="J33" i="1" s="1"/>
  <c r="F34" i="1"/>
  <c r="J34" i="1" s="1"/>
  <c r="F35" i="1"/>
  <c r="J35" i="1" s="1"/>
  <c r="N35" i="1" s="1"/>
  <c r="R35" i="1" s="1"/>
  <c r="N34" i="1" l="1"/>
  <c r="F22" i="1"/>
  <c r="J22" i="1" s="1"/>
  <c r="N22" i="1" s="1"/>
  <c r="R22" i="1" s="1"/>
  <c r="F21" i="1" l="1"/>
  <c r="J21" i="1" s="1"/>
  <c r="N21" i="1" s="1"/>
  <c r="R21" i="1" s="1"/>
  <c r="F23" i="1"/>
  <c r="J23" i="1" s="1"/>
  <c r="N23" i="1" s="1"/>
  <c r="A26" i="1" l="1"/>
  <c r="A27" i="1" s="1"/>
  <c r="A28" i="1" s="1"/>
  <c r="R34" i="1"/>
  <c r="A29" i="1" l="1"/>
  <c r="A30" i="1" s="1"/>
  <c r="N33" i="1"/>
  <c r="R33" i="1" s="1"/>
  <c r="A31" i="1" l="1"/>
  <c r="A32" i="1" s="1"/>
  <c r="A33" i="1" s="1"/>
  <c r="A34" i="1" s="1"/>
  <c r="A35" i="1" s="1"/>
  <c r="A36" i="1" s="1"/>
  <c r="A37" i="1" s="1"/>
  <c r="F29" i="1" l="1"/>
  <c r="J29" i="1" s="1"/>
  <c r="N29" i="1" s="1"/>
  <c r="R29" i="1" s="1"/>
  <c r="F30" i="1"/>
  <c r="J30" i="1" s="1"/>
  <c r="N30" i="1" s="1"/>
  <c r="R30" i="1" s="1"/>
  <c r="F31" i="1"/>
  <c r="J31" i="1" s="1"/>
  <c r="N31" i="1" s="1"/>
  <c r="R31" i="1" s="1"/>
  <c r="F32" i="1"/>
  <c r="F5" i="1" l="1"/>
  <c r="J5" i="1" s="1"/>
  <c r="N5" i="1" s="1"/>
  <c r="F6" i="1"/>
  <c r="J6" i="1" s="1"/>
  <c r="N6" i="1" s="1"/>
  <c r="F7" i="1"/>
  <c r="J7" i="1" s="1"/>
  <c r="N7" i="1" s="1"/>
  <c r="F8" i="1"/>
  <c r="J8" i="1" s="1"/>
  <c r="N8" i="1" s="1"/>
  <c r="F9" i="1"/>
  <c r="J9" i="1" s="1"/>
  <c r="N9" i="1" s="1"/>
  <c r="F10" i="1"/>
  <c r="J10" i="1" s="1"/>
  <c r="N10" i="1" s="1"/>
  <c r="F11" i="1"/>
  <c r="J11" i="1" s="1"/>
  <c r="N11" i="1" s="1"/>
  <c r="F12" i="1"/>
  <c r="J12" i="1" s="1"/>
  <c r="N12" i="1" s="1"/>
  <c r="F13" i="1"/>
  <c r="J13" i="1" s="1"/>
  <c r="N13" i="1" s="1"/>
  <c r="F14" i="1"/>
  <c r="J14" i="1" s="1"/>
  <c r="N14" i="1" s="1"/>
  <c r="F15" i="1"/>
  <c r="J15" i="1" s="1"/>
  <c r="N15" i="1" s="1"/>
  <c r="F16" i="1"/>
  <c r="F17" i="1"/>
  <c r="J17" i="1" s="1"/>
  <c r="N17" i="1" s="1"/>
  <c r="F18" i="1"/>
  <c r="J18" i="1" s="1"/>
  <c r="N18" i="1" s="1"/>
  <c r="F19" i="1"/>
  <c r="J19" i="1" s="1"/>
  <c r="N19" i="1" s="1"/>
  <c r="R19" i="1" s="1"/>
  <c r="F20" i="1"/>
  <c r="J20" i="1" s="1"/>
  <c r="N20" i="1" s="1"/>
  <c r="R20" i="1" s="1"/>
  <c r="F24" i="1"/>
  <c r="J24" i="1" s="1"/>
  <c r="N24" i="1" s="1"/>
  <c r="F25" i="1"/>
  <c r="J25" i="1" s="1"/>
  <c r="N25" i="1" s="1"/>
  <c r="F26" i="1"/>
  <c r="J26" i="1" s="1"/>
  <c r="N26" i="1" s="1"/>
  <c r="F27" i="1"/>
  <c r="J27" i="1" s="1"/>
  <c r="N27" i="1" s="1"/>
  <c r="F28" i="1"/>
  <c r="J28" i="1" s="1"/>
  <c r="N28" i="1" s="1"/>
  <c r="F4" i="1"/>
  <c r="F38" i="1" l="1"/>
  <c r="J4" i="1"/>
  <c r="J16" i="1"/>
  <c r="N4" i="1" l="1"/>
  <c r="N16" i="1"/>
  <c r="R16" i="1" l="1"/>
  <c r="R26" i="1"/>
  <c r="R27" i="1"/>
  <c r="R28" i="1"/>
  <c r="R25" i="1"/>
  <c r="R24" i="1"/>
  <c r="R23" i="1"/>
  <c r="R18" i="1"/>
  <c r="R17" i="1"/>
  <c r="R15" i="1"/>
  <c r="J32" i="1" l="1"/>
  <c r="J38" i="1" s="1"/>
  <c r="R14" i="1"/>
  <c r="R13" i="1"/>
  <c r="R12" i="1"/>
  <c r="R11" i="1"/>
  <c r="R10" i="1"/>
  <c r="R9" i="1"/>
  <c r="R8" i="1"/>
  <c r="R7" i="1"/>
  <c r="R6" i="1"/>
  <c r="R5" i="1"/>
  <c r="N32" i="1" l="1"/>
  <c r="N38" i="1" s="1"/>
  <c r="R4" i="1"/>
  <c r="R32" i="1" l="1"/>
  <c r="R38" i="1" s="1"/>
</calcChain>
</file>

<file path=xl/sharedStrings.xml><?xml version="1.0" encoding="utf-8"?>
<sst xmlns="http://schemas.openxmlformats.org/spreadsheetml/2006/main" count="54" uniqueCount="54">
  <si>
    <t>Назва організації</t>
  </si>
  <si>
    <t>Січень</t>
  </si>
  <si>
    <t>Лютий</t>
  </si>
  <si>
    <t>Березень</t>
  </si>
  <si>
    <t>Квітень</t>
  </si>
  <si>
    <t>Травень</t>
  </si>
  <si>
    <t>Червень</t>
  </si>
  <si>
    <t>Всього  І квартал</t>
  </si>
  <si>
    <t>Всього І півріччя</t>
  </si>
  <si>
    <t>ВСЬОГО:</t>
  </si>
  <si>
    <t>№</t>
  </si>
  <si>
    <t>АТ Волиньгаз</t>
  </si>
  <si>
    <t>ВАТ "Старовижівська родючість"</t>
  </si>
  <si>
    <t>ФГ "Хан - ко"</t>
  </si>
  <si>
    <t>ПАТ "УКРТЕЛЕКОМ"</t>
  </si>
  <si>
    <t>Ощадбанк</t>
  </si>
  <si>
    <t>ПП Луцьксервіс</t>
  </si>
  <si>
    <t>АТ Укрпошта</t>
  </si>
  <si>
    <t>АТ "Українська залізниця"</t>
  </si>
  <si>
    <t>Виробниче управління ЖКГ</t>
  </si>
  <si>
    <t>ПРАТ "ВФ Україна"</t>
  </si>
  <si>
    <t>Підприємство з іноземними інвест "Терцет"</t>
  </si>
  <si>
    <t>ПАТ "НАСК Оранта"</t>
  </si>
  <si>
    <t>Волинський обласний центр зайнятості</t>
  </si>
  <si>
    <t>ТОВ "Град інвест ріал істейт"</t>
  </si>
  <si>
    <t>СТЗОВ "ГЕЛІОС КАПІТАЛ"</t>
  </si>
  <si>
    <t>Старовижівський професійний ліцей</t>
  </si>
  <si>
    <t>Липень</t>
  </si>
  <si>
    <t>Серпень</t>
  </si>
  <si>
    <t>Вересень</t>
  </si>
  <si>
    <t>Всього за 9 місяців</t>
  </si>
  <si>
    <t>Жовтень</t>
  </si>
  <si>
    <t>Листопад</t>
  </si>
  <si>
    <t>Грудень</t>
  </si>
  <si>
    <t>ТОВ Аграрні технології України</t>
  </si>
  <si>
    <t>СМП Старовижваагробуд</t>
  </si>
  <si>
    <t>ОСББ Магнолія</t>
  </si>
  <si>
    <t>Старовижівське споживче товариство</t>
  </si>
  <si>
    <t>ДУ "Волинський ОЦКПХ МОЗ"</t>
  </si>
  <si>
    <t>АТ КБ "ПРИВАТБАНК"</t>
  </si>
  <si>
    <t>ЛІСИ УКРАЇНИ ДП</t>
  </si>
  <si>
    <t>СТ Анюта</t>
  </si>
  <si>
    <t>Всього за 2024 р</t>
  </si>
  <si>
    <t>Івануха П.М.</t>
  </si>
  <si>
    <t>ОСББ "Рідний край" Тищук А.В.</t>
  </si>
  <si>
    <t>Хлопук Наталія Іванівна</t>
  </si>
  <si>
    <t>ОСББ "Мрія-Нова"</t>
  </si>
  <si>
    <t>ТОВ " ОПЕРАТОР ГТС України"</t>
  </si>
  <si>
    <t>ОСББ Незадежності 68</t>
  </si>
  <si>
    <t>ГУ НП У Волинській облаті</t>
  </si>
  <si>
    <t>Служба відновлення У Вол.обл.</t>
  </si>
  <si>
    <t>ТОВ "ЮНС"</t>
  </si>
  <si>
    <t>КНП "СТАРОВИЖІВСЬКА БАГАТОПРОФІЛЬНА ЛІКАРНЯ"</t>
  </si>
  <si>
    <t>Список платників  та суми сплати земельного податку з юридичних осіб в 2024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</si>
</sst>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/>
    </xf>
    <xf numFmtId="0" fontId="7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" fontId="6" fillId="2" borderId="5" xfId="0" applyNumberFormat="1" applyFont="1" applyFill="1" applyBorder="1" applyAlignment="1">
      <alignment vertical="center"/>
    </xf>
    <xf numFmtId="4" fontId="0" fillId="0" borderId="0" xfId="0" applyNumberFormat="1"/>
    <xf numFmtId="0" fontId="3" fillId="3" borderId="6" xfId="0" applyFont="1" applyFill="1" applyBorder="1" applyAlignment="1">
      <alignment vertical="top"/>
    </xf>
    <xf numFmtId="0" fontId="0" fillId="0" borderId="0" xfId="0" applyAlignment="1">
      <alignment wrapText="1"/>
    </xf>
    <xf numFmtId="14" fontId="4" fillId="0" borderId="3" xfId="0" applyNumberFormat="1" applyFont="1" applyBorder="1" applyAlignment="1">
      <alignment vertical="center" wrapText="1"/>
    </xf>
    <xf numFmtId="4" fontId="3" fillId="2" borderId="7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vertical="center" wrapText="1"/>
    </xf>
    <xf numFmtId="0" fontId="0" fillId="0" borderId="6" xfId="0" applyBorder="1"/>
    <xf numFmtId="0" fontId="0" fillId="2" borderId="6" xfId="0" applyFill="1" applyBorder="1"/>
    <xf numFmtId="0" fontId="4" fillId="4" borderId="6" xfId="0" applyFont="1" applyFill="1" applyBorder="1" applyAlignment="1">
      <alignment vertical="top" wrapText="1"/>
    </xf>
    <xf numFmtId="4" fontId="10" fillId="3" borderId="7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vertical="top"/>
    </xf>
    <xf numFmtId="0" fontId="8" fillId="3" borderId="0" xfId="0" applyFont="1" applyFill="1"/>
    <xf numFmtId="4" fontId="8" fillId="3" borderId="6" xfId="0" applyNumberFormat="1" applyFont="1" applyFill="1" applyBorder="1"/>
    <xf numFmtId="0" fontId="4" fillId="4" borderId="6" xfId="0" applyFont="1" applyFill="1" applyBorder="1" applyAlignment="1">
      <alignment vertical="top"/>
    </xf>
    <xf numFmtId="0" fontId="3" fillId="0" borderId="7" xfId="0" applyFont="1" applyBorder="1" applyAlignment="1">
      <alignment vertical="top"/>
    </xf>
    <xf numFmtId="0" fontId="10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3">
    <cellStyle name="Звичайний" xfId="0" builtinId="0"/>
    <cellStyle name="Звичайний 10" xfId="5" xr:uid="{00000000-0005-0000-0000-000000000000}"/>
    <cellStyle name="Звичайний 11" xfId="6" xr:uid="{00000000-0005-0000-0000-000001000000}"/>
    <cellStyle name="Звичайний 12" xfId="7" xr:uid="{00000000-0005-0000-0000-000002000000}"/>
    <cellStyle name="Звичайний 13" xfId="8" xr:uid="{00000000-0005-0000-0000-000003000000}"/>
    <cellStyle name="Звичайний 14" xfId="9" xr:uid="{00000000-0005-0000-0000-000004000000}"/>
    <cellStyle name="Звичайний 15" xfId="10" xr:uid="{00000000-0005-0000-0000-000005000000}"/>
    <cellStyle name="Звичайний 16" xfId="11" xr:uid="{00000000-0005-0000-0000-000006000000}"/>
    <cellStyle name="Звичайний 17" xfId="12" xr:uid="{00000000-0005-0000-0000-000007000000}"/>
    <cellStyle name="Звичайний 5" xfId="1" xr:uid="{00000000-0005-0000-0000-000008000000}"/>
    <cellStyle name="Звичайний 6" xfId="2" xr:uid="{00000000-0005-0000-0000-000009000000}"/>
    <cellStyle name="Звичайний 7" xfId="3" xr:uid="{00000000-0005-0000-0000-00000A000000}"/>
    <cellStyle name="Звичайний 9" xfId="4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topLeftCell="A4" workbookViewId="0">
      <selection activeCell="X20" sqref="X20"/>
    </sheetView>
  </sheetViews>
  <sheetFormatPr defaultRowHeight="15" x14ac:dyDescent="0.25"/>
  <cols>
    <col min="1" max="1" width="4.5703125" customWidth="1"/>
    <col min="2" max="2" width="42.5703125" style="15" customWidth="1"/>
    <col min="3" max="5" width="10.28515625" hidden="1" customWidth="1"/>
    <col min="6" max="6" width="11.7109375" hidden="1" customWidth="1"/>
    <col min="7" max="7" width="9.28515625" hidden="1" customWidth="1"/>
    <col min="8" max="9" width="9.85546875" hidden="1" customWidth="1"/>
    <col min="10" max="10" width="11" hidden="1" customWidth="1"/>
    <col min="11" max="11" width="10.140625" hidden="1" customWidth="1"/>
    <col min="12" max="12" width="10.7109375" hidden="1" customWidth="1"/>
    <col min="13" max="13" width="10.5703125" hidden="1" customWidth="1"/>
    <col min="14" max="14" width="12.42578125" hidden="1" customWidth="1"/>
    <col min="15" max="16" width="10.5703125" hidden="1" customWidth="1"/>
    <col min="17" max="17" width="10" hidden="1" customWidth="1"/>
    <col min="18" max="18" width="17" customWidth="1"/>
  </cols>
  <sheetData>
    <row r="1" spans="1:18" ht="51.75" customHeight="1" thickBot="1" x14ac:dyDescent="0.3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4.75" thickBot="1" x14ac:dyDescent="0.3">
      <c r="A2" s="10" t="s">
        <v>10</v>
      </c>
      <c r="B2" s="11" t="s">
        <v>0</v>
      </c>
      <c r="C2" s="9" t="s">
        <v>1</v>
      </c>
      <c r="D2" s="9" t="s">
        <v>2</v>
      </c>
      <c r="E2" s="9" t="s">
        <v>3</v>
      </c>
      <c r="F2" s="16" t="s">
        <v>7</v>
      </c>
      <c r="G2" s="9" t="s">
        <v>4</v>
      </c>
      <c r="H2" s="9" t="s">
        <v>5</v>
      </c>
      <c r="I2" s="9" t="s">
        <v>6</v>
      </c>
      <c r="J2" s="16" t="s">
        <v>8</v>
      </c>
      <c r="K2" s="18" t="s">
        <v>27</v>
      </c>
      <c r="L2" s="18" t="s">
        <v>28</v>
      </c>
      <c r="M2" s="18" t="s">
        <v>29</v>
      </c>
      <c r="N2" s="18" t="s">
        <v>30</v>
      </c>
      <c r="O2" s="18" t="s">
        <v>31</v>
      </c>
      <c r="P2" s="18" t="s">
        <v>32</v>
      </c>
      <c r="Q2" s="18" t="s">
        <v>33</v>
      </c>
      <c r="R2" s="18" t="s">
        <v>42</v>
      </c>
    </row>
    <row r="3" spans="1:18" ht="6.75" customHeight="1" x14ac:dyDescent="0.25">
      <c r="A3" s="1"/>
      <c r="B3" s="2"/>
      <c r="C3" s="3"/>
      <c r="D3" s="3"/>
      <c r="E3" s="3"/>
      <c r="F3" s="12"/>
      <c r="G3" s="4"/>
      <c r="H3" s="4"/>
      <c r="I3" s="4"/>
      <c r="J3" s="17"/>
      <c r="K3" s="20"/>
      <c r="L3" s="20"/>
      <c r="M3" s="20"/>
      <c r="N3" s="20"/>
      <c r="O3" s="20"/>
      <c r="P3" s="20"/>
      <c r="Q3" s="20"/>
      <c r="R3" s="20"/>
    </row>
    <row r="4" spans="1:18" x14ac:dyDescent="0.25">
      <c r="A4" s="5">
        <v>1</v>
      </c>
      <c r="B4" s="6" t="s">
        <v>19</v>
      </c>
      <c r="C4" s="7">
        <v>2205</v>
      </c>
      <c r="D4" s="7">
        <v>2317.02</v>
      </c>
      <c r="E4" s="7">
        <v>2706.02</v>
      </c>
      <c r="F4" s="22">
        <f>SUM(C4:E4)</f>
        <v>7228.0400000000009</v>
      </c>
      <c r="G4" s="8"/>
      <c r="H4" s="14">
        <v>4634.04</v>
      </c>
      <c r="I4" s="8">
        <v>2318</v>
      </c>
      <c r="J4" s="23">
        <f>F4+G4+H4+I4</f>
        <v>14180.080000000002</v>
      </c>
      <c r="K4" s="19">
        <v>2317</v>
      </c>
      <c r="L4" s="19">
        <v>2317.02</v>
      </c>
      <c r="M4" s="19">
        <v>2317.02</v>
      </c>
      <c r="N4" s="25">
        <f>SUM(J4:M4)</f>
        <v>21131.120000000003</v>
      </c>
      <c r="O4" s="19">
        <v>2317.02</v>
      </c>
      <c r="P4" s="19">
        <v>2318</v>
      </c>
      <c r="Q4" s="19">
        <v>2316.98</v>
      </c>
      <c r="R4" s="25">
        <f>N4+O4+P4+Q4</f>
        <v>28083.120000000003</v>
      </c>
    </row>
    <row r="5" spans="1:18" x14ac:dyDescent="0.25">
      <c r="A5" s="5">
        <f>SUM(A4+1)</f>
        <v>2</v>
      </c>
      <c r="B5" s="6" t="s">
        <v>13</v>
      </c>
      <c r="C5" s="7"/>
      <c r="D5" s="7"/>
      <c r="E5" s="7"/>
      <c r="F5" s="22">
        <f t="shared" ref="F5:F37" si="0">SUM(C5:E5)</f>
        <v>0</v>
      </c>
      <c r="G5" s="8"/>
      <c r="H5" s="14">
        <v>890</v>
      </c>
      <c r="I5" s="8"/>
      <c r="J5" s="23">
        <f t="shared" ref="J5:J31" si="1">F5+G5+H5+I5</f>
        <v>890</v>
      </c>
      <c r="K5" s="19"/>
      <c r="L5" s="19"/>
      <c r="M5" s="19"/>
      <c r="N5" s="25">
        <f t="shared" ref="N5:N37" si="2">SUM(J5:M5)</f>
        <v>890</v>
      </c>
      <c r="O5" s="19"/>
      <c r="P5" s="19"/>
      <c r="Q5" s="19"/>
      <c r="R5" s="25">
        <f t="shared" ref="R5:R37" si="3">N5+O5+P5+Q5</f>
        <v>890</v>
      </c>
    </row>
    <row r="6" spans="1:18" x14ac:dyDescent="0.25">
      <c r="A6" s="5">
        <f t="shared" ref="A6:A25" si="4">SUM(A5+1)</f>
        <v>3</v>
      </c>
      <c r="B6" s="6" t="s">
        <v>35</v>
      </c>
      <c r="C6" s="7">
        <v>39000</v>
      </c>
      <c r="D6" s="7">
        <v>16186.85</v>
      </c>
      <c r="E6" s="7">
        <v>16186.85</v>
      </c>
      <c r="F6" s="22">
        <f t="shared" si="0"/>
        <v>71373.7</v>
      </c>
      <c r="G6" s="7">
        <v>16000</v>
      </c>
      <c r="H6" s="14">
        <v>16200</v>
      </c>
      <c r="I6" s="8">
        <v>16200</v>
      </c>
      <c r="J6" s="23">
        <f t="shared" si="1"/>
        <v>119773.7</v>
      </c>
      <c r="K6" s="19">
        <v>16200</v>
      </c>
      <c r="L6" s="19">
        <v>16200</v>
      </c>
      <c r="M6" s="19">
        <v>16200</v>
      </c>
      <c r="N6" s="25">
        <f t="shared" si="2"/>
        <v>168373.7</v>
      </c>
      <c r="O6" s="19">
        <v>32400</v>
      </c>
      <c r="P6" s="19">
        <v>16200</v>
      </c>
      <c r="Q6" s="19">
        <v>16200</v>
      </c>
      <c r="R6" s="25">
        <f t="shared" si="3"/>
        <v>233173.7</v>
      </c>
    </row>
    <row r="7" spans="1:18" x14ac:dyDescent="0.25">
      <c r="A7" s="5">
        <f t="shared" si="4"/>
        <v>4</v>
      </c>
      <c r="B7" s="6" t="s">
        <v>20</v>
      </c>
      <c r="C7" s="7">
        <v>30.09</v>
      </c>
      <c r="D7" s="7">
        <v>30.09</v>
      </c>
      <c r="E7" s="7">
        <v>30.09</v>
      </c>
      <c r="F7" s="22">
        <f t="shared" si="0"/>
        <v>90.27</v>
      </c>
      <c r="G7" s="8">
        <v>30.09</v>
      </c>
      <c r="H7" s="14"/>
      <c r="I7" s="8">
        <v>60.18</v>
      </c>
      <c r="J7" s="23">
        <f t="shared" si="1"/>
        <v>180.54</v>
      </c>
      <c r="K7" s="19">
        <v>30.09</v>
      </c>
      <c r="L7" s="19">
        <v>30.09</v>
      </c>
      <c r="M7" s="19">
        <v>17.05</v>
      </c>
      <c r="N7" s="25">
        <f t="shared" si="2"/>
        <v>257.77</v>
      </c>
      <c r="O7" s="19"/>
      <c r="P7" s="19"/>
      <c r="Q7" s="19"/>
      <c r="R7" s="25">
        <f t="shared" si="3"/>
        <v>257.77</v>
      </c>
    </row>
    <row r="8" spans="1:18" x14ac:dyDescent="0.25">
      <c r="A8" s="5">
        <f t="shared" si="4"/>
        <v>5</v>
      </c>
      <c r="B8" s="6" t="s">
        <v>11</v>
      </c>
      <c r="C8" s="7">
        <v>2658.03</v>
      </c>
      <c r="D8" s="7">
        <v>2793.61</v>
      </c>
      <c r="E8" s="7">
        <v>2793.61</v>
      </c>
      <c r="F8" s="22">
        <f t="shared" si="0"/>
        <v>8245.25</v>
      </c>
      <c r="G8" s="8">
        <v>2793.61</v>
      </c>
      <c r="H8" s="14">
        <v>2793.61</v>
      </c>
      <c r="I8" s="8">
        <v>2793.61</v>
      </c>
      <c r="J8" s="23">
        <f t="shared" si="1"/>
        <v>16626.080000000002</v>
      </c>
      <c r="K8" s="19">
        <v>2793.61</v>
      </c>
      <c r="L8" s="19">
        <v>2793.61</v>
      </c>
      <c r="M8" s="19">
        <v>2793.61</v>
      </c>
      <c r="N8" s="25">
        <f t="shared" si="2"/>
        <v>25006.910000000003</v>
      </c>
      <c r="O8" s="19">
        <v>2793.61</v>
      </c>
      <c r="P8" s="19">
        <v>2793.61</v>
      </c>
      <c r="Q8" s="19">
        <v>2793.61</v>
      </c>
      <c r="R8" s="25">
        <f t="shared" si="3"/>
        <v>33387.740000000005</v>
      </c>
    </row>
    <row r="9" spans="1:18" ht="15" customHeight="1" x14ac:dyDescent="0.25">
      <c r="A9" s="5">
        <f t="shared" si="4"/>
        <v>6</v>
      </c>
      <c r="B9" s="6" t="s">
        <v>37</v>
      </c>
      <c r="C9" s="7">
        <v>5312.28</v>
      </c>
      <c r="D9" s="7">
        <v>5554.49</v>
      </c>
      <c r="E9" s="7">
        <v>5554.49</v>
      </c>
      <c r="F9" s="22">
        <f t="shared" si="0"/>
        <v>16421.260000000002</v>
      </c>
      <c r="G9" s="8">
        <v>5554.49</v>
      </c>
      <c r="H9" s="14">
        <v>5554.49</v>
      </c>
      <c r="I9" s="8">
        <v>5554.49</v>
      </c>
      <c r="J9" s="23">
        <f t="shared" si="1"/>
        <v>33084.729999999996</v>
      </c>
      <c r="K9" s="19">
        <v>5554.49</v>
      </c>
      <c r="L9" s="19">
        <v>5554.49</v>
      </c>
      <c r="M9" s="19">
        <v>5554.49</v>
      </c>
      <c r="N9" s="25">
        <f t="shared" si="2"/>
        <v>49748.19999999999</v>
      </c>
      <c r="O9" s="19">
        <v>5554.49</v>
      </c>
      <c r="P9" s="19">
        <v>5554.49</v>
      </c>
      <c r="Q9" s="19">
        <v>5554.49</v>
      </c>
      <c r="R9" s="25">
        <f t="shared" si="3"/>
        <v>66411.669999999984</v>
      </c>
    </row>
    <row r="10" spans="1:18" x14ac:dyDescent="0.25">
      <c r="A10" s="5">
        <f t="shared" si="4"/>
        <v>7</v>
      </c>
      <c r="B10" s="6" t="s">
        <v>21</v>
      </c>
      <c r="C10" s="7"/>
      <c r="D10" s="7">
        <v>3240.03</v>
      </c>
      <c r="E10" s="7">
        <v>6224</v>
      </c>
      <c r="F10" s="22">
        <f t="shared" si="0"/>
        <v>9464.0300000000007</v>
      </c>
      <c r="G10" s="8">
        <v>3112</v>
      </c>
      <c r="H10" s="14">
        <v>3112</v>
      </c>
      <c r="I10" s="8">
        <v>3112</v>
      </c>
      <c r="J10" s="23">
        <f t="shared" si="1"/>
        <v>18800.03</v>
      </c>
      <c r="K10" s="19">
        <v>3112</v>
      </c>
      <c r="L10" s="19">
        <v>3112</v>
      </c>
      <c r="M10" s="19">
        <v>3112</v>
      </c>
      <c r="N10" s="25">
        <f t="shared" si="2"/>
        <v>28136.03</v>
      </c>
      <c r="O10" s="19">
        <v>3112</v>
      </c>
      <c r="P10" s="19">
        <v>6224</v>
      </c>
      <c r="Q10" s="19"/>
      <c r="R10" s="25">
        <f t="shared" si="3"/>
        <v>37472.03</v>
      </c>
    </row>
    <row r="11" spans="1:18" x14ac:dyDescent="0.25">
      <c r="A11" s="5">
        <f t="shared" si="4"/>
        <v>8</v>
      </c>
      <c r="B11" s="6" t="s">
        <v>25</v>
      </c>
      <c r="C11" s="7">
        <v>493.31</v>
      </c>
      <c r="D11" s="7">
        <v>518.41</v>
      </c>
      <c r="E11" s="7">
        <v>518.41</v>
      </c>
      <c r="F11" s="22">
        <f t="shared" si="0"/>
        <v>1530.13</v>
      </c>
      <c r="G11" s="7">
        <v>518.41</v>
      </c>
      <c r="H11" s="14">
        <v>518.41</v>
      </c>
      <c r="I11" s="8">
        <v>518.41</v>
      </c>
      <c r="J11" s="23">
        <f t="shared" si="1"/>
        <v>3085.3599999999997</v>
      </c>
      <c r="K11" s="19">
        <v>518.41</v>
      </c>
      <c r="L11" s="19">
        <v>518.41</v>
      </c>
      <c r="M11" s="19">
        <v>518.41</v>
      </c>
      <c r="N11" s="25">
        <f t="shared" si="2"/>
        <v>4640.5899999999992</v>
      </c>
      <c r="O11" s="19">
        <v>518.41</v>
      </c>
      <c r="P11" s="19">
        <v>518.41</v>
      </c>
      <c r="Q11" s="19">
        <v>518.41</v>
      </c>
      <c r="R11" s="25">
        <f t="shared" si="3"/>
        <v>6195.8199999999988</v>
      </c>
    </row>
    <row r="12" spans="1:18" x14ac:dyDescent="0.25">
      <c r="A12" s="5">
        <f t="shared" si="4"/>
        <v>9</v>
      </c>
      <c r="B12" s="6" t="s">
        <v>14</v>
      </c>
      <c r="C12" s="7"/>
      <c r="D12" s="7">
        <v>145.94999999999999</v>
      </c>
      <c r="E12" s="7">
        <v>294.54000000000002</v>
      </c>
      <c r="F12" s="22">
        <f t="shared" si="0"/>
        <v>440.49</v>
      </c>
      <c r="G12" s="8">
        <v>294.54000000000002</v>
      </c>
      <c r="H12" s="14">
        <v>294.54000000000002</v>
      </c>
      <c r="I12" s="8">
        <v>294.54000000000002</v>
      </c>
      <c r="J12" s="23">
        <f t="shared" si="1"/>
        <v>1324.11</v>
      </c>
      <c r="K12" s="19">
        <v>294.54000000000002</v>
      </c>
      <c r="L12" s="19">
        <v>294.54000000000002</v>
      </c>
      <c r="M12" s="19">
        <v>294.54000000000002</v>
      </c>
      <c r="N12" s="25">
        <f t="shared" si="2"/>
        <v>2207.73</v>
      </c>
      <c r="O12" s="19">
        <v>294.54000000000002</v>
      </c>
      <c r="P12" s="19">
        <v>294.54000000000002</v>
      </c>
      <c r="Q12" s="19">
        <v>294.54000000000002</v>
      </c>
      <c r="R12" s="25">
        <f t="shared" si="3"/>
        <v>3091.35</v>
      </c>
    </row>
    <row r="13" spans="1:18" x14ac:dyDescent="0.25">
      <c r="A13" s="5">
        <f t="shared" si="4"/>
        <v>10</v>
      </c>
      <c r="B13" s="6" t="s">
        <v>17</v>
      </c>
      <c r="C13" s="7">
        <v>6217.82</v>
      </c>
      <c r="D13" s="7">
        <v>6531.03</v>
      </c>
      <c r="E13" s="7">
        <v>6531.03</v>
      </c>
      <c r="F13" s="22">
        <f t="shared" si="0"/>
        <v>19279.879999999997</v>
      </c>
      <c r="G13" s="8">
        <v>6531.03</v>
      </c>
      <c r="H13" s="14">
        <v>6531.03</v>
      </c>
      <c r="I13" s="8">
        <v>6531.03</v>
      </c>
      <c r="J13" s="23">
        <f t="shared" si="1"/>
        <v>38872.969999999994</v>
      </c>
      <c r="K13" s="19">
        <v>6531.03</v>
      </c>
      <c r="L13" s="19">
        <v>6531.03</v>
      </c>
      <c r="M13" s="19">
        <v>6531.03</v>
      </c>
      <c r="N13" s="25">
        <f t="shared" si="2"/>
        <v>58466.05999999999</v>
      </c>
      <c r="O13" s="19">
        <v>6531.03</v>
      </c>
      <c r="P13" s="19">
        <v>6531.03</v>
      </c>
      <c r="Q13" s="19">
        <v>6531.03</v>
      </c>
      <c r="R13" s="25">
        <f t="shared" si="3"/>
        <v>78059.149999999994</v>
      </c>
    </row>
    <row r="14" spans="1:18" x14ac:dyDescent="0.25">
      <c r="A14" s="5">
        <f t="shared" si="4"/>
        <v>11</v>
      </c>
      <c r="B14" s="6" t="s">
        <v>22</v>
      </c>
      <c r="C14" s="7"/>
      <c r="D14" s="7">
        <v>2841.38</v>
      </c>
      <c r="E14" s="7"/>
      <c r="F14" s="22">
        <f t="shared" si="0"/>
        <v>2841.38</v>
      </c>
      <c r="G14" s="8"/>
      <c r="H14" s="14"/>
      <c r="I14" s="8"/>
      <c r="J14" s="23">
        <f t="shared" si="1"/>
        <v>2841.38</v>
      </c>
      <c r="K14" s="19"/>
      <c r="L14" s="19"/>
      <c r="M14" s="19"/>
      <c r="N14" s="25">
        <f t="shared" si="2"/>
        <v>2841.38</v>
      </c>
      <c r="O14" s="19"/>
      <c r="P14" s="19"/>
      <c r="Q14" s="19"/>
      <c r="R14" s="25">
        <f t="shared" si="3"/>
        <v>2841.38</v>
      </c>
    </row>
    <row r="15" spans="1:18" x14ac:dyDescent="0.25">
      <c r="A15" s="5">
        <f t="shared" si="4"/>
        <v>12</v>
      </c>
      <c r="B15" s="6" t="s">
        <v>24</v>
      </c>
      <c r="C15" s="7"/>
      <c r="D15" s="7">
        <v>3543.21</v>
      </c>
      <c r="E15" s="7"/>
      <c r="F15" s="22">
        <f t="shared" si="0"/>
        <v>3543.21</v>
      </c>
      <c r="G15" s="8"/>
      <c r="H15" s="14">
        <v>3543.21</v>
      </c>
      <c r="I15" s="8"/>
      <c r="J15" s="23">
        <f t="shared" si="1"/>
        <v>7086.42</v>
      </c>
      <c r="K15" s="19"/>
      <c r="L15" s="19">
        <v>3543.21</v>
      </c>
      <c r="M15" s="19"/>
      <c r="N15" s="25">
        <f t="shared" si="2"/>
        <v>10629.630000000001</v>
      </c>
      <c r="O15" s="19"/>
      <c r="P15" s="19">
        <v>3543.25</v>
      </c>
      <c r="Q15" s="19"/>
      <c r="R15" s="25">
        <f t="shared" si="3"/>
        <v>14172.880000000001</v>
      </c>
    </row>
    <row r="16" spans="1:18" x14ac:dyDescent="0.25">
      <c r="A16" s="5">
        <f t="shared" si="4"/>
        <v>13</v>
      </c>
      <c r="B16" s="6" t="s">
        <v>34</v>
      </c>
      <c r="C16" s="7">
        <v>369.24</v>
      </c>
      <c r="D16" s="7">
        <v>388.06</v>
      </c>
      <c r="E16" s="7">
        <v>388.06</v>
      </c>
      <c r="F16" s="22">
        <f t="shared" si="0"/>
        <v>1145.3599999999999</v>
      </c>
      <c r="G16" s="8">
        <v>388.06</v>
      </c>
      <c r="H16" s="14">
        <v>388.06</v>
      </c>
      <c r="I16" s="8">
        <v>388.06</v>
      </c>
      <c r="J16" s="23">
        <f t="shared" si="1"/>
        <v>2309.54</v>
      </c>
      <c r="K16" s="19">
        <v>388.06</v>
      </c>
      <c r="L16" s="19">
        <v>388.06</v>
      </c>
      <c r="M16" s="19">
        <v>388.06</v>
      </c>
      <c r="N16" s="25">
        <f t="shared" si="2"/>
        <v>3473.72</v>
      </c>
      <c r="O16" s="19">
        <v>388.06</v>
      </c>
      <c r="P16" s="19">
        <v>388.06</v>
      </c>
      <c r="Q16" s="19">
        <v>388.06</v>
      </c>
      <c r="R16" s="25">
        <f t="shared" si="3"/>
        <v>4637.9000000000005</v>
      </c>
    </row>
    <row r="17" spans="1:18" ht="15.6" customHeight="1" x14ac:dyDescent="0.25">
      <c r="A17" s="5">
        <f t="shared" si="4"/>
        <v>14</v>
      </c>
      <c r="B17" s="6" t="s">
        <v>26</v>
      </c>
      <c r="C17" s="7"/>
      <c r="D17" s="7">
        <v>170</v>
      </c>
      <c r="E17" s="7"/>
      <c r="F17" s="22">
        <f t="shared" si="0"/>
        <v>170</v>
      </c>
      <c r="G17" s="8"/>
      <c r="H17" s="14"/>
      <c r="I17" s="8"/>
      <c r="J17" s="23">
        <f t="shared" si="1"/>
        <v>170</v>
      </c>
      <c r="K17" s="19"/>
      <c r="L17" s="19"/>
      <c r="M17" s="19"/>
      <c r="N17" s="25">
        <f t="shared" si="2"/>
        <v>170</v>
      </c>
      <c r="O17" s="19"/>
      <c r="P17" s="19"/>
      <c r="Q17" s="19"/>
      <c r="R17" s="25">
        <f t="shared" si="3"/>
        <v>170</v>
      </c>
    </row>
    <row r="18" spans="1:18" ht="12.6" customHeight="1" x14ac:dyDescent="0.25">
      <c r="A18" s="5">
        <f t="shared" si="4"/>
        <v>15</v>
      </c>
      <c r="B18" s="6" t="s">
        <v>12</v>
      </c>
      <c r="C18" s="7"/>
      <c r="D18" s="7">
        <v>60</v>
      </c>
      <c r="E18" s="7">
        <v>120</v>
      </c>
      <c r="F18" s="22">
        <f t="shared" si="0"/>
        <v>180</v>
      </c>
      <c r="G18" s="8"/>
      <c r="H18" s="14"/>
      <c r="I18" s="8"/>
      <c r="J18" s="23">
        <f t="shared" si="1"/>
        <v>180</v>
      </c>
      <c r="K18" s="19"/>
      <c r="L18" s="19">
        <v>120</v>
      </c>
      <c r="M18" s="19">
        <v>120</v>
      </c>
      <c r="N18" s="25">
        <f t="shared" si="2"/>
        <v>420</v>
      </c>
      <c r="O18" s="19"/>
      <c r="P18" s="19">
        <v>120</v>
      </c>
      <c r="Q18" s="19">
        <v>180</v>
      </c>
      <c r="R18" s="25">
        <f t="shared" si="3"/>
        <v>720</v>
      </c>
    </row>
    <row r="19" spans="1:18" x14ac:dyDescent="0.25">
      <c r="A19" s="5">
        <f t="shared" si="4"/>
        <v>16</v>
      </c>
      <c r="B19" s="6" t="s">
        <v>36</v>
      </c>
      <c r="C19" s="7">
        <v>153</v>
      </c>
      <c r="D19" s="7"/>
      <c r="E19" s="7"/>
      <c r="F19" s="22">
        <f t="shared" si="0"/>
        <v>153</v>
      </c>
      <c r="G19" s="8"/>
      <c r="H19" s="14"/>
      <c r="I19" s="8"/>
      <c r="J19" s="23">
        <f t="shared" si="1"/>
        <v>153</v>
      </c>
      <c r="K19" s="19"/>
      <c r="L19" s="19"/>
      <c r="M19" s="19"/>
      <c r="N19" s="25">
        <f t="shared" si="2"/>
        <v>153</v>
      </c>
      <c r="O19" s="19"/>
      <c r="P19" s="19"/>
      <c r="Q19" s="19"/>
      <c r="R19" s="25">
        <f t="shared" si="3"/>
        <v>153</v>
      </c>
    </row>
    <row r="20" spans="1:18" x14ac:dyDescent="0.25">
      <c r="A20" s="5">
        <f t="shared" si="4"/>
        <v>17</v>
      </c>
      <c r="B20" s="6" t="s">
        <v>44</v>
      </c>
      <c r="C20" s="7">
        <v>181</v>
      </c>
      <c r="D20" s="7"/>
      <c r="E20" s="7"/>
      <c r="F20" s="22">
        <f t="shared" si="0"/>
        <v>181</v>
      </c>
      <c r="G20" s="8"/>
      <c r="H20" s="14"/>
      <c r="I20" s="8"/>
      <c r="J20" s="23">
        <f t="shared" si="1"/>
        <v>181</v>
      </c>
      <c r="K20" s="19"/>
      <c r="L20" s="19"/>
      <c r="M20" s="19"/>
      <c r="N20" s="25">
        <f t="shared" si="2"/>
        <v>181</v>
      </c>
      <c r="O20" s="19"/>
      <c r="P20" s="19"/>
      <c r="Q20" s="19"/>
      <c r="R20" s="25">
        <f t="shared" si="3"/>
        <v>181</v>
      </c>
    </row>
    <row r="21" spans="1:18" x14ac:dyDescent="0.25">
      <c r="A21" s="5">
        <f t="shared" si="4"/>
        <v>18</v>
      </c>
      <c r="B21" s="6" t="s">
        <v>46</v>
      </c>
      <c r="C21" s="7"/>
      <c r="D21" s="7">
        <v>703</v>
      </c>
      <c r="E21" s="7"/>
      <c r="F21" s="22">
        <f t="shared" si="0"/>
        <v>703</v>
      </c>
      <c r="G21" s="8"/>
      <c r="H21" s="14"/>
      <c r="I21" s="8"/>
      <c r="J21" s="23">
        <f t="shared" si="1"/>
        <v>703</v>
      </c>
      <c r="K21" s="19"/>
      <c r="L21" s="19"/>
      <c r="M21" s="19"/>
      <c r="N21" s="25">
        <f t="shared" si="2"/>
        <v>703</v>
      </c>
      <c r="O21" s="19"/>
      <c r="P21" s="19"/>
      <c r="Q21" s="19"/>
      <c r="R21" s="25">
        <f t="shared" si="3"/>
        <v>703</v>
      </c>
    </row>
    <row r="22" spans="1:18" x14ac:dyDescent="0.25">
      <c r="A22" s="5">
        <f t="shared" si="4"/>
        <v>19</v>
      </c>
      <c r="B22" s="6" t="s">
        <v>48</v>
      </c>
      <c r="C22" s="7"/>
      <c r="D22" s="7"/>
      <c r="E22" s="7"/>
      <c r="F22" s="22">
        <f t="shared" si="0"/>
        <v>0</v>
      </c>
      <c r="G22" s="8">
        <v>530</v>
      </c>
      <c r="H22" s="14"/>
      <c r="I22" s="8"/>
      <c r="J22" s="23">
        <f t="shared" si="1"/>
        <v>530</v>
      </c>
      <c r="K22" s="19"/>
      <c r="L22" s="19"/>
      <c r="M22" s="19"/>
      <c r="N22" s="25">
        <f t="shared" si="2"/>
        <v>530</v>
      </c>
      <c r="O22" s="19"/>
      <c r="P22" s="19"/>
      <c r="Q22" s="19"/>
      <c r="R22" s="25">
        <f t="shared" si="3"/>
        <v>530</v>
      </c>
    </row>
    <row r="23" spans="1:18" x14ac:dyDescent="0.25">
      <c r="A23" s="5">
        <f t="shared" si="4"/>
        <v>20</v>
      </c>
      <c r="B23" s="6" t="s">
        <v>18</v>
      </c>
      <c r="C23" s="7">
        <v>67730.95</v>
      </c>
      <c r="D23" s="7">
        <v>71180.490000000005</v>
      </c>
      <c r="E23" s="7">
        <v>71180.490000000005</v>
      </c>
      <c r="F23" s="22">
        <f t="shared" si="0"/>
        <v>210091.93</v>
      </c>
      <c r="G23" s="8">
        <v>71180.490000000005</v>
      </c>
      <c r="H23" s="14">
        <v>71180.490000000005</v>
      </c>
      <c r="I23" s="8">
        <v>71180.490000000005</v>
      </c>
      <c r="J23" s="23">
        <f t="shared" si="1"/>
        <v>423633.39999999997</v>
      </c>
      <c r="K23" s="19">
        <v>71180.490000000005</v>
      </c>
      <c r="L23" s="19">
        <v>71180.490000000005</v>
      </c>
      <c r="M23" s="19">
        <v>71180.490000000005</v>
      </c>
      <c r="N23" s="25">
        <f t="shared" si="2"/>
        <v>637174.87</v>
      </c>
      <c r="O23" s="19">
        <v>71180.490000000005</v>
      </c>
      <c r="P23" s="19">
        <v>71180.490000000005</v>
      </c>
      <c r="Q23" s="19">
        <v>71180.490000000005</v>
      </c>
      <c r="R23" s="25">
        <f t="shared" si="3"/>
        <v>850716.34</v>
      </c>
    </row>
    <row r="24" spans="1:18" ht="16.899999999999999" customHeight="1" x14ac:dyDescent="0.25">
      <c r="A24" s="5">
        <f t="shared" si="4"/>
        <v>21</v>
      </c>
      <c r="B24" s="6" t="s">
        <v>40</v>
      </c>
      <c r="C24" s="7">
        <v>38058.35</v>
      </c>
      <c r="D24" s="7">
        <v>39999.07</v>
      </c>
      <c r="E24" s="7">
        <v>39999.07</v>
      </c>
      <c r="F24" s="22">
        <f t="shared" si="0"/>
        <v>118056.48999999999</v>
      </c>
      <c r="G24" s="8">
        <v>39999.07</v>
      </c>
      <c r="H24" s="14">
        <v>39999.07</v>
      </c>
      <c r="I24" s="8">
        <v>39999.07</v>
      </c>
      <c r="J24" s="23">
        <f t="shared" si="1"/>
        <v>238053.7</v>
      </c>
      <c r="K24" s="19">
        <v>39999.07</v>
      </c>
      <c r="L24" s="19">
        <v>39999.07</v>
      </c>
      <c r="M24" s="19">
        <v>39999.07</v>
      </c>
      <c r="N24" s="25">
        <f t="shared" si="2"/>
        <v>358050.91000000003</v>
      </c>
      <c r="O24" s="19">
        <v>39999.07</v>
      </c>
      <c r="P24" s="19">
        <v>39999.07</v>
      </c>
      <c r="Q24" s="19">
        <v>39999.07</v>
      </c>
      <c r="R24" s="25">
        <f t="shared" si="3"/>
        <v>478048.12000000005</v>
      </c>
    </row>
    <row r="25" spans="1:18" x14ac:dyDescent="0.25">
      <c r="A25" s="5">
        <f t="shared" si="4"/>
        <v>22</v>
      </c>
      <c r="B25" s="6" t="s">
        <v>15</v>
      </c>
      <c r="C25" s="7"/>
      <c r="D25" s="7">
        <v>1076.1199999999999</v>
      </c>
      <c r="E25" s="7">
        <v>2152.2399999999998</v>
      </c>
      <c r="F25" s="22">
        <f t="shared" si="0"/>
        <v>3228.3599999999997</v>
      </c>
      <c r="G25" s="8">
        <v>1076.1199999999999</v>
      </c>
      <c r="H25" s="14">
        <v>1076.1199999999999</v>
      </c>
      <c r="I25" s="8">
        <v>1076.1199999999999</v>
      </c>
      <c r="J25" s="23">
        <f t="shared" si="1"/>
        <v>6456.7199999999993</v>
      </c>
      <c r="K25" s="19">
        <v>1076.1199999999999</v>
      </c>
      <c r="L25" s="19">
        <v>1076.1199999999999</v>
      </c>
      <c r="M25" s="19">
        <v>1076.1199999999999</v>
      </c>
      <c r="N25" s="25">
        <f t="shared" si="2"/>
        <v>9685.0799999999981</v>
      </c>
      <c r="O25" s="19">
        <v>1076.1199999999999</v>
      </c>
      <c r="P25" s="19">
        <v>1076.1199999999999</v>
      </c>
      <c r="Q25" s="19">
        <v>1076.17</v>
      </c>
      <c r="R25" s="25">
        <f t="shared" si="3"/>
        <v>12913.489999999996</v>
      </c>
    </row>
    <row r="26" spans="1:18" ht="18" customHeight="1" x14ac:dyDescent="0.25">
      <c r="A26" s="5">
        <f t="shared" ref="A26:A37" si="5">A25+1</f>
        <v>23</v>
      </c>
      <c r="B26" s="6" t="s">
        <v>23</v>
      </c>
      <c r="C26" s="7"/>
      <c r="D26" s="7">
        <v>1473.84</v>
      </c>
      <c r="E26" s="7"/>
      <c r="F26" s="22">
        <f t="shared" si="0"/>
        <v>1473.84</v>
      </c>
      <c r="G26" s="8">
        <v>1473.84</v>
      </c>
      <c r="H26" s="14"/>
      <c r="I26" s="8"/>
      <c r="J26" s="23">
        <f t="shared" si="1"/>
        <v>2947.68</v>
      </c>
      <c r="K26" s="19">
        <v>1473.84</v>
      </c>
      <c r="L26" s="19"/>
      <c r="M26" s="19"/>
      <c r="N26" s="25">
        <f t="shared" si="2"/>
        <v>4421.5199999999995</v>
      </c>
      <c r="O26" s="19"/>
      <c r="P26" s="19">
        <v>1473.84</v>
      </c>
      <c r="Q26" s="19"/>
      <c r="R26" s="25">
        <f t="shared" si="3"/>
        <v>5895.36</v>
      </c>
    </row>
    <row r="27" spans="1:18" ht="24" x14ac:dyDescent="0.25">
      <c r="A27" s="5">
        <f t="shared" si="5"/>
        <v>24</v>
      </c>
      <c r="B27" s="6" t="s">
        <v>52</v>
      </c>
      <c r="C27" s="7"/>
      <c r="D27" s="7"/>
      <c r="E27" s="7"/>
      <c r="F27" s="22">
        <f t="shared" si="0"/>
        <v>0</v>
      </c>
      <c r="G27" s="8">
        <v>254.2</v>
      </c>
      <c r="H27" s="14"/>
      <c r="I27" s="8"/>
      <c r="J27" s="23">
        <f t="shared" si="1"/>
        <v>254.2</v>
      </c>
      <c r="K27" s="19"/>
      <c r="L27" s="19"/>
      <c r="M27" s="19"/>
      <c r="N27" s="25">
        <f t="shared" si="2"/>
        <v>254.2</v>
      </c>
      <c r="O27" s="19"/>
      <c r="P27" s="19"/>
      <c r="Q27" s="19"/>
      <c r="R27" s="25">
        <f t="shared" si="3"/>
        <v>254.2</v>
      </c>
    </row>
    <row r="28" spans="1:18" ht="15.6" customHeight="1" x14ac:dyDescent="0.25">
      <c r="A28" s="5">
        <f t="shared" si="5"/>
        <v>25</v>
      </c>
      <c r="B28" s="6" t="s">
        <v>16</v>
      </c>
      <c r="C28" s="7">
        <v>1658.2</v>
      </c>
      <c r="D28" s="7">
        <v>1742.75</v>
      </c>
      <c r="E28" s="7">
        <v>1814.85</v>
      </c>
      <c r="F28" s="22">
        <f t="shared" si="0"/>
        <v>5215.7999999999993</v>
      </c>
      <c r="G28" s="8">
        <v>1742.75</v>
      </c>
      <c r="H28" s="14">
        <v>1742.75</v>
      </c>
      <c r="I28" s="8">
        <v>1742.75</v>
      </c>
      <c r="J28" s="23">
        <f t="shared" si="1"/>
        <v>10444.049999999999</v>
      </c>
      <c r="K28" s="19">
        <v>1742.75</v>
      </c>
      <c r="L28" s="19">
        <v>1742.75</v>
      </c>
      <c r="M28" s="19">
        <v>1742.75</v>
      </c>
      <c r="N28" s="25">
        <f t="shared" si="2"/>
        <v>15672.3</v>
      </c>
      <c r="O28" s="19">
        <v>1742.75</v>
      </c>
      <c r="P28" s="19">
        <v>1742.75</v>
      </c>
      <c r="Q28" s="19">
        <v>1742.75</v>
      </c>
      <c r="R28" s="25">
        <f t="shared" si="3"/>
        <v>20900.55</v>
      </c>
    </row>
    <row r="29" spans="1:18" ht="16.149999999999999" customHeight="1" x14ac:dyDescent="0.25">
      <c r="A29" s="5">
        <f t="shared" si="5"/>
        <v>26</v>
      </c>
      <c r="B29" s="6" t="s">
        <v>38</v>
      </c>
      <c r="C29" s="7"/>
      <c r="D29" s="7">
        <v>1250.4100000000001</v>
      </c>
      <c r="E29" s="7"/>
      <c r="F29" s="22">
        <f t="shared" si="0"/>
        <v>1250.4100000000001</v>
      </c>
      <c r="G29" s="8"/>
      <c r="H29" s="14"/>
      <c r="I29" s="8"/>
      <c r="J29" s="23">
        <f t="shared" si="1"/>
        <v>1250.4100000000001</v>
      </c>
      <c r="K29" s="19"/>
      <c r="L29" s="19"/>
      <c r="M29" s="19"/>
      <c r="N29" s="25">
        <f t="shared" si="2"/>
        <v>1250.4100000000001</v>
      </c>
      <c r="O29" s="19"/>
      <c r="P29" s="19"/>
      <c r="Q29" s="19"/>
      <c r="R29" s="25">
        <f t="shared" si="3"/>
        <v>1250.4100000000001</v>
      </c>
    </row>
    <row r="30" spans="1:18" ht="16.149999999999999" customHeight="1" x14ac:dyDescent="0.25">
      <c r="A30" s="5">
        <f t="shared" si="5"/>
        <v>27</v>
      </c>
      <c r="B30" s="6" t="s">
        <v>39</v>
      </c>
      <c r="C30" s="7">
        <v>1242.3499999999999</v>
      </c>
      <c r="D30" s="7">
        <v>1305.7</v>
      </c>
      <c r="E30" s="7">
        <v>1305.7</v>
      </c>
      <c r="F30" s="22">
        <f t="shared" si="0"/>
        <v>3853.75</v>
      </c>
      <c r="G30" s="8">
        <v>1305.7</v>
      </c>
      <c r="H30" s="14">
        <v>1305.7</v>
      </c>
      <c r="I30" s="8">
        <v>1305.7</v>
      </c>
      <c r="J30" s="23">
        <f t="shared" si="1"/>
        <v>7770.8499999999995</v>
      </c>
      <c r="K30" s="19">
        <v>1305.7</v>
      </c>
      <c r="L30" s="19">
        <v>1305.7</v>
      </c>
      <c r="M30" s="19">
        <v>1305.7</v>
      </c>
      <c r="N30" s="25">
        <f t="shared" si="2"/>
        <v>11687.95</v>
      </c>
      <c r="O30" s="19">
        <v>1305.7</v>
      </c>
      <c r="P30" s="19">
        <v>1305.7</v>
      </c>
      <c r="Q30" s="19">
        <v>1305.7</v>
      </c>
      <c r="R30" s="25">
        <f t="shared" si="3"/>
        <v>15605.050000000003</v>
      </c>
    </row>
    <row r="31" spans="1:18" ht="15" customHeight="1" x14ac:dyDescent="0.25">
      <c r="A31" s="5">
        <f t="shared" si="5"/>
        <v>28</v>
      </c>
      <c r="B31" s="6" t="s">
        <v>43</v>
      </c>
      <c r="C31" s="7">
        <v>26.1</v>
      </c>
      <c r="D31" s="7"/>
      <c r="E31" s="7"/>
      <c r="F31" s="22">
        <f t="shared" si="0"/>
        <v>26.1</v>
      </c>
      <c r="G31" s="8"/>
      <c r="H31" s="14"/>
      <c r="I31" s="8"/>
      <c r="J31" s="23">
        <f t="shared" si="1"/>
        <v>26.1</v>
      </c>
      <c r="K31" s="19"/>
      <c r="L31" s="19"/>
      <c r="M31" s="19"/>
      <c r="N31" s="25">
        <f t="shared" si="2"/>
        <v>26.1</v>
      </c>
      <c r="O31" s="19"/>
      <c r="P31" s="19"/>
      <c r="Q31" s="19"/>
      <c r="R31" s="25">
        <f t="shared" si="3"/>
        <v>26.1</v>
      </c>
    </row>
    <row r="32" spans="1:18" x14ac:dyDescent="0.25">
      <c r="A32" s="5">
        <f t="shared" si="5"/>
        <v>29</v>
      </c>
      <c r="B32" s="6" t="s">
        <v>45</v>
      </c>
      <c r="C32" s="7">
        <v>57</v>
      </c>
      <c r="D32" s="7"/>
      <c r="E32" s="7"/>
      <c r="F32" s="22">
        <f t="shared" si="0"/>
        <v>57</v>
      </c>
      <c r="G32" s="8"/>
      <c r="H32" s="8"/>
      <c r="I32" s="8"/>
      <c r="J32" s="23">
        <f t="shared" ref="J32:J37" si="6">F32+G32+H32+I32</f>
        <v>57</v>
      </c>
      <c r="K32" s="19"/>
      <c r="L32" s="19"/>
      <c r="M32" s="19"/>
      <c r="N32" s="25">
        <f t="shared" si="2"/>
        <v>57</v>
      </c>
      <c r="O32" s="19"/>
      <c r="P32" s="19"/>
      <c r="Q32" s="19"/>
      <c r="R32" s="25">
        <f t="shared" si="3"/>
        <v>57</v>
      </c>
    </row>
    <row r="33" spans="1:18" x14ac:dyDescent="0.25">
      <c r="A33" s="5">
        <f t="shared" si="5"/>
        <v>30</v>
      </c>
      <c r="B33" s="6" t="s">
        <v>47</v>
      </c>
      <c r="C33" s="7"/>
      <c r="D33" s="7">
        <v>2478.35</v>
      </c>
      <c r="E33" s="7"/>
      <c r="F33" s="22">
        <f t="shared" si="0"/>
        <v>2478.35</v>
      </c>
      <c r="G33" s="27"/>
      <c r="H33" s="27"/>
      <c r="I33" s="27"/>
      <c r="J33" s="23">
        <f t="shared" si="6"/>
        <v>2478.35</v>
      </c>
      <c r="K33" s="19"/>
      <c r="L33" s="19"/>
      <c r="M33" s="19"/>
      <c r="N33" s="25">
        <f t="shared" si="2"/>
        <v>2478.35</v>
      </c>
      <c r="O33" s="19"/>
      <c r="P33" s="19"/>
      <c r="Q33" s="19"/>
      <c r="R33" s="25">
        <f t="shared" si="3"/>
        <v>2478.35</v>
      </c>
    </row>
    <row r="34" spans="1:18" x14ac:dyDescent="0.25">
      <c r="A34" s="5">
        <f t="shared" si="5"/>
        <v>31</v>
      </c>
      <c r="B34" s="6" t="s">
        <v>41</v>
      </c>
      <c r="C34" s="7"/>
      <c r="D34" s="7"/>
      <c r="E34" s="7"/>
      <c r="F34" s="22">
        <f t="shared" si="0"/>
        <v>0</v>
      </c>
      <c r="G34" s="27"/>
      <c r="H34" s="27"/>
      <c r="I34" s="27"/>
      <c r="J34" s="23">
        <f t="shared" si="6"/>
        <v>0</v>
      </c>
      <c r="K34" s="19"/>
      <c r="L34" s="19"/>
      <c r="M34" s="19"/>
      <c r="N34" s="25">
        <f t="shared" si="2"/>
        <v>0</v>
      </c>
      <c r="O34" s="19"/>
      <c r="P34" s="19"/>
      <c r="Q34" s="19"/>
      <c r="R34" s="25">
        <f t="shared" si="3"/>
        <v>0</v>
      </c>
    </row>
    <row r="35" spans="1:18" x14ac:dyDescent="0.25">
      <c r="A35" s="5">
        <f t="shared" si="5"/>
        <v>32</v>
      </c>
      <c r="B35" s="6" t="s">
        <v>49</v>
      </c>
      <c r="C35" s="7"/>
      <c r="D35" s="7"/>
      <c r="E35" s="7"/>
      <c r="F35" s="22">
        <f t="shared" si="0"/>
        <v>0</v>
      </c>
      <c r="G35" s="27"/>
      <c r="H35" s="27"/>
      <c r="I35" s="27">
        <v>113.68</v>
      </c>
      <c r="J35" s="23">
        <f t="shared" si="6"/>
        <v>113.68</v>
      </c>
      <c r="K35" s="19">
        <v>49.29</v>
      </c>
      <c r="L35" s="19"/>
      <c r="M35" s="19">
        <v>315.85000000000002</v>
      </c>
      <c r="N35" s="25">
        <f t="shared" si="2"/>
        <v>478.82000000000005</v>
      </c>
      <c r="O35" s="19"/>
      <c r="P35" s="19"/>
      <c r="Q35" s="19"/>
      <c r="R35" s="25">
        <f t="shared" si="3"/>
        <v>478.82000000000005</v>
      </c>
    </row>
    <row r="36" spans="1:18" x14ac:dyDescent="0.25">
      <c r="A36" s="5">
        <f t="shared" si="5"/>
        <v>33</v>
      </c>
      <c r="B36" s="6" t="s">
        <v>50</v>
      </c>
      <c r="C36" s="7"/>
      <c r="D36" s="7"/>
      <c r="E36" s="7"/>
      <c r="F36" s="22">
        <f t="shared" si="0"/>
        <v>0</v>
      </c>
      <c r="G36" s="27"/>
      <c r="H36" s="27"/>
      <c r="I36" s="27"/>
      <c r="J36" s="23">
        <f t="shared" si="6"/>
        <v>0</v>
      </c>
      <c r="K36" s="19">
        <v>1054.06</v>
      </c>
      <c r="L36" s="19"/>
      <c r="M36" s="19"/>
      <c r="N36" s="25">
        <f t="shared" si="2"/>
        <v>1054.06</v>
      </c>
      <c r="O36" s="19"/>
      <c r="P36" s="19"/>
      <c r="Q36" s="19"/>
      <c r="R36" s="25">
        <f t="shared" si="3"/>
        <v>1054.06</v>
      </c>
    </row>
    <row r="37" spans="1:18" x14ac:dyDescent="0.25">
      <c r="A37" s="5">
        <f t="shared" si="5"/>
        <v>34</v>
      </c>
      <c r="B37" s="6" t="s">
        <v>51</v>
      </c>
      <c r="C37" s="7"/>
      <c r="D37" s="7"/>
      <c r="E37" s="7"/>
      <c r="F37" s="22">
        <f t="shared" si="0"/>
        <v>0</v>
      </c>
      <c r="G37" s="27"/>
      <c r="H37" s="27"/>
      <c r="I37" s="27"/>
      <c r="J37" s="23">
        <f t="shared" si="6"/>
        <v>0</v>
      </c>
      <c r="K37" s="19"/>
      <c r="L37" s="19"/>
      <c r="M37" s="19"/>
      <c r="N37" s="25">
        <f t="shared" si="2"/>
        <v>0</v>
      </c>
      <c r="O37" s="19">
        <v>15.64</v>
      </c>
      <c r="P37" s="19">
        <v>36.1</v>
      </c>
      <c r="Q37" s="19">
        <v>36.1</v>
      </c>
      <c r="R37" s="25">
        <f t="shared" si="3"/>
        <v>87.84</v>
      </c>
    </row>
    <row r="38" spans="1:18" ht="17.45" customHeight="1" x14ac:dyDescent="0.25">
      <c r="A38" s="26"/>
      <c r="B38" s="21" t="s">
        <v>9</v>
      </c>
      <c r="C38" s="28">
        <f t="shared" ref="C38:R38" si="7">SUM(C4:C37)</f>
        <v>165392.72</v>
      </c>
      <c r="D38" s="28">
        <f t="shared" si="7"/>
        <v>165529.86000000002</v>
      </c>
      <c r="E38" s="28">
        <f t="shared" si="7"/>
        <v>157799.45000000001</v>
      </c>
      <c r="F38" s="28">
        <f t="shared" si="7"/>
        <v>488722.02999999985</v>
      </c>
      <c r="G38" s="28">
        <f t="shared" si="7"/>
        <v>152784.40000000002</v>
      </c>
      <c r="H38" s="28">
        <f t="shared" si="7"/>
        <v>159763.52000000002</v>
      </c>
      <c r="I38" s="28">
        <f t="shared" si="7"/>
        <v>153188.13</v>
      </c>
      <c r="J38" s="28">
        <f t="shared" si="7"/>
        <v>954458.08000000007</v>
      </c>
      <c r="K38" s="28">
        <f t="shared" si="7"/>
        <v>155620.55000000002</v>
      </c>
      <c r="L38" s="28">
        <f t="shared" si="7"/>
        <v>156706.59000000003</v>
      </c>
      <c r="M38" s="28">
        <f t="shared" si="7"/>
        <v>153466.19000000003</v>
      </c>
      <c r="N38" s="28">
        <f t="shared" si="7"/>
        <v>1420251.4100000004</v>
      </c>
      <c r="O38" s="28">
        <f t="shared" si="7"/>
        <v>169228.93000000002</v>
      </c>
      <c r="P38" s="28">
        <f t="shared" si="7"/>
        <v>161299.46000000002</v>
      </c>
      <c r="Q38" s="28">
        <f t="shared" si="7"/>
        <v>150117.40000000005</v>
      </c>
      <c r="R38" s="28">
        <f t="shared" si="7"/>
        <v>1900897.2000000007</v>
      </c>
    </row>
    <row r="39" spans="1:18" x14ac:dyDescent="0.25">
      <c r="J39" s="24"/>
      <c r="N39" s="13"/>
    </row>
  </sheetData>
  <mergeCells count="1">
    <mergeCell ref="A1:R1"/>
  </mergeCells>
  <pageMargins left="0.70866141732283472" right="0.11811023622047245" top="0.74803149606299213" bottom="0.15748031496062992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180105</vt:lpstr>
      <vt:lpstr>'180105'!Область_друку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2025-02-14T08:42:34Z</cp:lastPrinted>
  <dcterms:created xsi:type="dcterms:W3CDTF">2015-06-05T18:17:20Z</dcterms:created>
  <dcterms:modified xsi:type="dcterms:W3CDTF">2025-02-14T08:42:40Z</dcterms:modified>
</cp:coreProperties>
</file>