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зміни до бюджету травень\"/>
    </mc:Choice>
  </mc:AlternateContent>
  <bookViews>
    <workbookView xWindow="-120" yWindow="-120" windowWidth="20730" windowHeight="1116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9" i="1" l="1"/>
  <c r="I38" i="1" l="1"/>
  <c r="J38" i="1"/>
  <c r="C32" i="1"/>
  <c r="C25" i="1"/>
  <c r="C26" i="1"/>
  <c r="G25" i="1"/>
  <c r="G30" i="1" l="1"/>
  <c r="G13" i="1" l="1"/>
  <c r="G14" i="1"/>
  <c r="G15" i="1"/>
  <c r="G16" i="1"/>
  <c r="G17" i="1"/>
  <c r="G18" i="1"/>
  <c r="G19" i="1"/>
  <c r="G20" i="1"/>
  <c r="G21" i="1"/>
  <c r="G22" i="1"/>
  <c r="G23" i="1"/>
  <c r="G24" i="1"/>
  <c r="G26" i="1"/>
  <c r="G27" i="1"/>
  <c r="G28" i="1"/>
  <c r="G31" i="1"/>
  <c r="G32" i="1"/>
  <c r="G33" i="1"/>
  <c r="G34" i="1"/>
  <c r="G35" i="1"/>
  <c r="G36" i="1"/>
  <c r="G39" i="1"/>
  <c r="G40" i="1"/>
  <c r="G41" i="1"/>
  <c r="G42" i="1"/>
  <c r="G43" i="1"/>
  <c r="G44" i="1"/>
  <c r="I12" i="1"/>
  <c r="J12" i="1"/>
  <c r="H12" i="1"/>
  <c r="G12" i="1" l="1"/>
  <c r="H38" i="1"/>
  <c r="G38" i="1" s="1"/>
  <c r="I37" i="1" l="1"/>
  <c r="J37" i="1"/>
  <c r="I11" i="1" l="1"/>
  <c r="I45" i="1" s="1"/>
  <c r="J11" i="1"/>
  <c r="J45" i="1" s="1"/>
  <c r="H37" i="1"/>
  <c r="G37" i="1" s="1"/>
  <c r="H11" i="1" l="1"/>
  <c r="H45" i="1" s="1"/>
  <c r="G45" i="1" s="1"/>
  <c r="G11" i="1" l="1"/>
</calcChain>
</file>

<file path=xl/sharedStrings.xml><?xml version="1.0" encoding="utf-8"?>
<sst xmlns="http://schemas.openxmlformats.org/spreadsheetml/2006/main" count="188" uniqueCount="154">
  <si>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</si>
  <si>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</si>
  <si>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</si>
  <si>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</si>
  <si>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</si>
  <si>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</si>
  <si>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</si>
  <si>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</si>
  <si>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</si>
  <si>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</si>
  <si>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</si>
  <si>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</si>
  <si>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</si>
  <si>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</si>
  <si>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</si>
  <si>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Старовижiвська селищна рада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</si>
  <si>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</si>
  <si>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</si>
  <si>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</si>
  <si>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</si>
  <si>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</si>
  <si>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</si>
  <si>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</si>
  <si>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</si>
  <si>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</si>
  <si>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</si>
  <si>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</si>
  <si>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</si>
  <si>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0113035</t>
  </si>
  <si>
    <t>3035</t>
  </si>
  <si>
    <t>1070</t>
  </si>
  <si>
    <t>Компенсаційні виплати за пільговий проїзд окремих категорій громадян на залізничному транспорті</t>
  </si>
  <si>
    <t>1010</t>
  </si>
  <si>
    <t>0113242</t>
  </si>
  <si>
    <t>3242</t>
  </si>
  <si>
    <t>1090</t>
  </si>
  <si>
    <t>Інші заходи у сфері соціального захисту і соціального забезпечення</t>
  </si>
  <si>
    <t>0114082</t>
  </si>
  <si>
    <t>4082</t>
  </si>
  <si>
    <t>0829</t>
  </si>
  <si>
    <t>Інші заходи в галузі культури і мистецтва</t>
  </si>
  <si>
    <t>0115011</t>
  </si>
  <si>
    <t>5011</t>
  </si>
  <si>
    <t>0810</t>
  </si>
  <si>
    <t>Проведення навчально-тренувальних зборів і змагань з олімпійських видів спорту</t>
  </si>
  <si>
    <t>0116030</t>
  </si>
  <si>
    <t>6030</t>
  </si>
  <si>
    <t>0620</t>
  </si>
  <si>
    <t>Організація благоустрою населених пунктів</t>
  </si>
  <si>
    <t>6084</t>
  </si>
  <si>
    <t>0610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</si>
  <si>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</si>
  <si>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</si>
  <si>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</si>
  <si>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</si>
  <si>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</si>
  <si>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0118340</t>
  </si>
  <si>
    <t>8340</t>
  </si>
  <si>
    <t>0540</t>
  </si>
  <si>
    <t>Природоохоронні заходи за рахунок цільових фондів</t>
  </si>
  <si>
    <t>0118831</t>
  </si>
  <si>
    <t>8831</t>
  </si>
  <si>
    <t>1060</t>
  </si>
  <si>
    <t>Надання довгострокових кредитів індивідуальним забудовникам житла на селі</t>
  </si>
  <si>
    <t>УСЬОГО</t>
  </si>
  <si>
    <t>X</t>
  </si>
  <si>
    <t>Секретар селищної ради</t>
  </si>
  <si>
    <t>0110180</t>
  </si>
  <si>
    <t>0180</t>
  </si>
  <si>
    <t>0133</t>
  </si>
  <si>
    <t>Інша діяльність у сфері державного управління</t>
  </si>
  <si>
    <r>
      <rPr>
        <b/>
        <sz val="10"/>
        <color theme="1"/>
        <rFont val="Calibri"/>
        <family val="2"/>
        <charset val="204"/>
        <scheme val="minor"/>
      </rPr>
      <t>0110000</t>
    </r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</si>
  <si>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</si>
  <si>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</si>
  <si>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</si>
  <si>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Анатолій ЛАВРИНЮК</t>
  </si>
  <si>
    <t>Програма захисту населення і територій від надзвичайних ситуацій техногенного та природного характеру у Старовижівській селищній раді на 2021-2025рр</t>
  </si>
  <si>
    <t>0380</t>
  </si>
  <si>
    <t>0111142</t>
  </si>
  <si>
    <t>1142</t>
  </si>
  <si>
    <t>0990</t>
  </si>
  <si>
    <t>Інші програми та заходи у сфері освіти</t>
  </si>
  <si>
    <t>0113160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</si>
  <si>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</si>
  <si>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</si>
  <si>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0118240</t>
  </si>
  <si>
    <t>8240</t>
  </si>
  <si>
    <t>Заходи та роботи з територіальної оборони</t>
  </si>
  <si>
    <t>0354900000</t>
  </si>
  <si>
    <t>3700000</t>
  </si>
  <si>
    <t>Відділ фінансів Старовижівської селищної ради</t>
  </si>
  <si>
    <t>3710000</t>
  </si>
  <si>
    <t>Програма протидії корупційним та терористичним проявам  у Старовижівській  територіальній громаді Ковельського району на 2022-2025 роки</t>
  </si>
  <si>
    <t>Рішення виконавчого комітету селищної ради від 03.06.2022 № 58</t>
  </si>
  <si>
    <t>0111021</t>
  </si>
  <si>
    <t>1021</t>
  </si>
  <si>
    <t>0921</t>
  </si>
  <si>
    <t>Надання загальної середньої освіти закладами загальної середньої освіти</t>
  </si>
  <si>
    <t xml:space="preserve"> Комплексна програма розвитку освіти Старовижівської селищної ради на 2021-2025 роки </t>
  </si>
  <si>
    <t>Рішення селищної ради від 23.12.2020р №4/11</t>
  </si>
  <si>
    <t>0111070</t>
  </si>
  <si>
    <t>0960</t>
  </si>
  <si>
    <t>Надання позашкільної освіти закладами позашкільної освіти, заходи із позашкільної роботи з дітьми</t>
  </si>
  <si>
    <t>Заходи та роботи з мобілізаційної підготовки місцевого значення</t>
  </si>
  <si>
    <t>0118230</t>
  </si>
  <si>
    <t>8230</t>
  </si>
  <si>
    <t>Інші заходи громадського порядку та безпеки</t>
  </si>
  <si>
    <t>Рішення селищної ради від 23.12.2020 № 24/4</t>
  </si>
  <si>
    <t xml:space="preserve">Програма покращення функціонування  Центру обслуговування платників  Старовижівської ДПІ Головного управління ДПС у Волинській області на 2023-2024 роки
</t>
  </si>
  <si>
    <t>Рішення селищної ради від 09.06.2023р №27/5</t>
  </si>
  <si>
    <t xml:space="preserve">Комплексна програма забезпечення ефективної діяльності Старовижівського районного суду Волинської області на 2023 – 2025 роки </t>
  </si>
  <si>
    <t>Рішення селищної ради від 19.07.2023р №28/5</t>
  </si>
  <si>
    <t xml:space="preserve"> Комплексна  програма соціального захисту  населення   Старовижівської селищної ради  на 2024 -2025 роки </t>
  </si>
  <si>
    <t>Рішення селищної ради від 12.12.2023р № 32/18</t>
  </si>
  <si>
    <t>Рішення селищної ради від 12.12.2023р № 32/12</t>
  </si>
  <si>
    <t>Інвестиційна програма поводження  з  побутовими  відходами по Старовижівській  ТГ на 2024-2025рр.</t>
  </si>
  <si>
    <t>Програма забезпечення виконання депутатських повноважень депутатами Старовижівської селищної ради  на 2025 рік</t>
  </si>
  <si>
    <t>Програма економічної підтримки обєднаного  трудового  архіву сіл, селища Старовижівської селищної ради на 2025рік</t>
  </si>
  <si>
    <t>Програма стимулів  та розвику  первинної медичної допомоги Старовижівської ТГ та  фінансової підтримки  КНП "Старовижівський ЦПМД"  на 2025р</t>
  </si>
  <si>
    <t>Програма компенсації пільгових перевезень окремих категорій громадян Старовижівської об"єдноної територіальної громади залізничним транспортом на 2025 рік</t>
  </si>
  <si>
    <t xml:space="preserve">Програма благоустрою по Старовижівській селищній раді на 2025 рік </t>
  </si>
  <si>
    <t>Програма облаштування вуличного освітлення в населених пунктах Старовижівської селищної ради на 2025 рік</t>
  </si>
  <si>
    <t>Програма підтримки індивідуального житлового будівництва «Власний дім» по Старовижівській селищній раді на 2025 рік</t>
  </si>
  <si>
    <t>Програма проведення  заходів пов’язаних із проведенням приписки та призову громадян на строкову військову службу  і службу  за контрактом у Збройних силах України  по Старовижівській селищній раді  на 2025 рік</t>
  </si>
  <si>
    <t>Програма територіальної оборони  у Старовижівській територіальній громаді на 2025 рік</t>
  </si>
  <si>
    <t>Цільова програма "Енергодім"</t>
  </si>
  <si>
    <t>Заходи з енергозбереження</t>
  </si>
  <si>
    <t>Програма підтримки та розвитку фізичної культури і спорту на території Старовижівської селищної ради 2025 - 2026 роки</t>
  </si>
  <si>
    <t>Програма відзначення державних,регіональних, міцеих, професійних , релігійних свят, історичних подій, ювілеїв  та знаменних, памятних дат по Старовижівській селищній раді на 2025 - 2026 роки</t>
  </si>
  <si>
    <t>Програма  фінансової підтримки комунального некомерційного підприємства «Старовижівська багатопрофільна лікарня» на 2025 рік</t>
  </si>
  <si>
    <t>Рішення селищної ради від 19.12.2024р № 43/14</t>
  </si>
  <si>
    <t>Рішення селищної ради від 19.12.2024р № 43/18</t>
  </si>
  <si>
    <t>Рішення селищної ради від 19.12.2024р № 43/5</t>
  </si>
  <si>
    <t>Рішення селищної ради від 19.12.2024р № 43/7</t>
  </si>
  <si>
    <t>Рішення селищної ради від 19.12.2024р № 43/21</t>
  </si>
  <si>
    <t>Рішення селищної ради від 19.12.2024р № 43/13</t>
  </si>
  <si>
    <t>Рішення селищної ради від 19.12.2024р № 43/12</t>
  </si>
  <si>
    <t>Рішення селищної ради від 19.12.2024р № 43/9</t>
  </si>
  <si>
    <t>Рішення селищної ради від 19.12.2024р № 43/11</t>
  </si>
  <si>
    <t>Рішення селищної ради від 19.12.2024р № 43/10</t>
  </si>
  <si>
    <t>Рішення селищної ради від 19.12.2024р № 43/25</t>
  </si>
  <si>
    <t>Рішення селищної ради від 19.12.2024р № 43/19</t>
  </si>
  <si>
    <t>Рішення селищної ради від 19.12.2024р № 43/16</t>
  </si>
  <si>
    <t>Рішення селищної ради від 19.12.2024р № 43/15</t>
  </si>
  <si>
    <t>Програма безпечна Старовижівська громада на 2025 - 2026 роки</t>
  </si>
  <si>
    <t>Зміни до додатку 7</t>
  </si>
  <si>
    <t>"Розподіл витрат Старовижівського селищного територіального бюджету на реалізацію місцевих програм у 2025 році"</t>
  </si>
  <si>
    <t>Забезпечення діяльності водопровідно-каналізаційного господарства</t>
  </si>
  <si>
    <t>Програма безпечна Старовижівська громада на 2025-2026 роки</t>
  </si>
  <si>
    <t>Рішення селищної ради від 19.12.2024р №43/16</t>
  </si>
  <si>
    <t>Здійснення заходів із землеустрою</t>
  </si>
  <si>
    <t xml:space="preserve">Програма здійснення землеустрою на 
території Старовижівської селищної ради
</t>
  </si>
  <si>
    <t>Додаток 4</t>
  </si>
  <si>
    <t>до рішення Старовижівської селищної ради від  16.05.2025 року №47/2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</si>
</sst>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color theme="1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vertical="center" wrapText="1"/>
    </xf>
    <xf numFmtId="0" fontId="5" fillId="0" borderId="1" xfId="0" quotePrefix="1" applyFont="1" applyBorder="1" applyAlignment="1">
      <alignment vertical="center"/>
    </xf>
    <xf numFmtId="0" fontId="1" fillId="0" borderId="0" xfId="0" applyFont="1" applyAlignment="1">
      <alignment horizontal="left"/>
    </xf>
    <xf numFmtId="0" fontId="0" fillId="0" borderId="1" xfId="0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4" fontId="0" fillId="0" borderId="1" xfId="0" quotePrefix="1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4" fontId="0" fillId="0" borderId="1" xfId="0" quotePrefix="1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0" fontId="0" fillId="0" borderId="0" xfId="0" applyFont="1"/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 applyAlignment="1"/>
    <xf numFmtId="0" fontId="0" fillId="0" borderId="2" xfId="0" applyFont="1" applyBorder="1" applyAlignment="1">
      <alignment horizontal="left" vertical="center" wrapText="1"/>
    </xf>
    <xf numFmtId="1" fontId="0" fillId="0" borderId="1" xfId="0" applyNumberFormat="1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/>
    </xf>
    <xf numFmtId="0" fontId="4" fillId="0" borderId="0" xfId="0" applyFont="1"/>
    <xf numFmtId="4" fontId="4" fillId="0" borderId="1" xfId="0" applyNumberFormat="1" applyFont="1" applyBorder="1" applyAlignment="1">
      <alignment horizontal="right" vertical="center"/>
    </xf>
    <xf numFmtId="4" fontId="0" fillId="0" borderId="1" xfId="0" quotePrefix="1" applyNumberFormat="1" applyFont="1" applyBorder="1" applyAlignment="1">
      <alignment horizontal="left" vertical="center" wrapText="1"/>
    </xf>
    <xf numFmtId="0" fontId="0" fillId="0" borderId="2" xfId="0" quotePrefix="1" applyFont="1" applyBorder="1" applyAlignment="1">
      <alignment horizontal="center" vertical="center" wrapText="1"/>
    </xf>
    <xf numFmtId="0" fontId="0" fillId="0" borderId="4" xfId="0" quotePrefix="1" applyFont="1" applyBorder="1" applyAlignment="1">
      <alignment horizontal="center" vertical="center" wrapText="1"/>
    </xf>
    <xf numFmtId="0" fontId="0" fillId="0" borderId="3" xfId="0" quotePrefix="1" applyFont="1" applyBorder="1" applyAlignment="1">
      <alignment horizontal="center" vertical="center" wrapText="1"/>
    </xf>
    <xf numFmtId="4" fontId="0" fillId="0" borderId="2" xfId="0" quotePrefix="1" applyNumberFormat="1" applyFont="1" applyBorder="1" applyAlignment="1">
      <alignment horizontal="center" vertical="center" wrapText="1"/>
    </xf>
    <xf numFmtId="4" fontId="0" fillId="0" borderId="4" xfId="0" quotePrefix="1" applyNumberFormat="1" applyFont="1" applyBorder="1" applyAlignment="1">
      <alignment horizontal="center" vertical="center" wrapText="1"/>
    </xf>
    <xf numFmtId="4" fontId="0" fillId="0" borderId="3" xfId="0" quotePrefix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3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abSelected="1" topLeftCell="C31" zoomScaleNormal="100" workbookViewId="0">
      <selection activeCell="F12" sqref="F12"/>
    </sheetView>
  </sheetViews>
  <sheetFormatPr defaultRowHeight="12.75" x14ac:dyDescent="0.2"/>
  <cols>
    <col min="1" max="1" width="14.42578125" customWidth="1"/>
    <col min="2" max="2" width="14.28515625" customWidth="1"/>
    <col min="3" max="3" width="12" customWidth="1"/>
    <col min="4" max="4" width="46.85546875" style="6" customWidth="1"/>
    <col min="5" max="5" width="55" style="6" customWidth="1"/>
    <col min="6" max="6" width="23.5703125" style="6" customWidth="1"/>
    <col min="7" max="10" width="13.7109375" customWidth="1"/>
  </cols>
  <sheetData>
    <row r="1" spans="1:10" ht="22.5" customHeight="1" x14ac:dyDescent="0.2">
      <c r="H1" t="s">
        <v>152</v>
      </c>
      <c r="J1" s="41"/>
    </row>
    <row r="2" spans="1:10" ht="28.5" customHeight="1" x14ac:dyDescent="0.2">
      <c r="G2" s="63" t="s">
        <v>153</v>
      </c>
      <c r="H2" s="63"/>
      <c r="I2" s="63"/>
      <c r="J2" s="6"/>
    </row>
    <row r="3" spans="1:10" ht="14.25" customHeight="1" x14ac:dyDescent="0.2">
      <c r="G3" s="63"/>
      <c r="H3" s="63"/>
      <c r="I3" s="63"/>
      <c r="J3" s="6"/>
    </row>
    <row r="4" spans="1:10" ht="18.75" x14ac:dyDescent="0.3">
      <c r="D4" s="60" t="s">
        <v>145</v>
      </c>
      <c r="E4" s="60"/>
      <c r="F4" s="60"/>
      <c r="G4" s="60"/>
    </row>
    <row r="5" spans="1:10" ht="18.75" x14ac:dyDescent="0.3">
      <c r="A5" s="61" t="s">
        <v>146</v>
      </c>
      <c r="B5" s="62"/>
      <c r="C5" s="62"/>
      <c r="D5" s="62"/>
      <c r="E5" s="62"/>
      <c r="F5" s="62"/>
      <c r="G5" s="62"/>
      <c r="H5" s="62"/>
      <c r="I5" s="62"/>
      <c r="J5" s="62"/>
    </row>
    <row r="6" spans="1:10" x14ac:dyDescent="0.2">
      <c r="A6" s="1" t="s">
        <v>88</v>
      </c>
      <c r="B6" s="1"/>
      <c r="C6" s="16"/>
      <c r="D6" s="16"/>
      <c r="E6" s="16"/>
      <c r="F6" s="16"/>
      <c r="G6" s="16"/>
      <c r="H6" s="16"/>
      <c r="I6" s="16"/>
      <c r="J6" s="16"/>
    </row>
    <row r="7" spans="1:10" x14ac:dyDescent="0.2">
      <c r="A7" t="s">
        <v>0</v>
      </c>
      <c r="J7" s="2" t="s">
        <v>1</v>
      </c>
    </row>
    <row r="8" spans="1:10" x14ac:dyDescent="0.2">
      <c r="A8" s="58" t="s">
        <v>2</v>
      </c>
      <c r="B8" s="58" t="s">
        <v>3</v>
      </c>
      <c r="C8" s="58" t="s">
        <v>4</v>
      </c>
      <c r="D8" s="59" t="s">
        <v>5</v>
      </c>
      <c r="E8" s="59" t="s">
        <v>6</v>
      </c>
      <c r="F8" s="58" t="s">
        <v>7</v>
      </c>
      <c r="G8" s="64" t="s">
        <v>8</v>
      </c>
      <c r="H8" s="59" t="s">
        <v>9</v>
      </c>
      <c r="I8" s="59" t="s">
        <v>10</v>
      </c>
      <c r="J8" s="59"/>
    </row>
    <row r="9" spans="1:10" ht="67.5" customHeight="1" x14ac:dyDescent="0.2">
      <c r="A9" s="59"/>
      <c r="B9" s="59"/>
      <c r="C9" s="59"/>
      <c r="D9" s="59"/>
      <c r="E9" s="59"/>
      <c r="F9" s="59"/>
      <c r="G9" s="64"/>
      <c r="H9" s="59"/>
      <c r="I9" s="3" t="s">
        <v>11</v>
      </c>
      <c r="J9" s="3" t="s">
        <v>12</v>
      </c>
    </row>
    <row r="10" spans="1:10" s="13" customFormat="1" x14ac:dyDescent="0.2">
      <c r="A10" s="14">
        <v>1</v>
      </c>
      <c r="B10" s="14">
        <v>2</v>
      </c>
      <c r="C10" s="14">
        <v>3</v>
      </c>
      <c r="D10" s="15">
        <v>4</v>
      </c>
      <c r="E10" s="15">
        <v>5</v>
      </c>
      <c r="F10" s="15">
        <v>6</v>
      </c>
      <c r="G10" s="26">
        <v>7</v>
      </c>
      <c r="H10" s="14">
        <v>8</v>
      </c>
      <c r="I10" s="14">
        <v>9</v>
      </c>
      <c r="J10" s="14">
        <v>10</v>
      </c>
    </row>
    <row r="11" spans="1:10" ht="19.5" customHeight="1" x14ac:dyDescent="0.2">
      <c r="A11" s="4" t="s">
        <v>13</v>
      </c>
      <c r="B11" s="5" t="s">
        <v>14</v>
      </c>
      <c r="C11" s="5" t="s">
        <v>14</v>
      </c>
      <c r="D11" s="5" t="s">
        <v>15</v>
      </c>
      <c r="E11" s="5" t="s">
        <v>14</v>
      </c>
      <c r="F11" s="5" t="s">
        <v>14</v>
      </c>
      <c r="G11" s="31">
        <f t="shared" ref="G11:G44" si="0">H11+I11</f>
        <v>15597904.779999999</v>
      </c>
      <c r="H11" s="29">
        <f>H12</f>
        <v>13955678.029999999</v>
      </c>
      <c r="I11" s="29">
        <f t="shared" ref="I11:J11" si="1">I12</f>
        <v>1642226.75</v>
      </c>
      <c r="J11" s="29">
        <f t="shared" si="1"/>
        <v>1363800</v>
      </c>
    </row>
    <row r="12" spans="1:10" ht="24" customHeight="1" x14ac:dyDescent="0.2">
      <c r="A12" s="8" t="s">
        <v>71</v>
      </c>
      <c r="B12" s="5" t="s">
        <v>14</v>
      </c>
      <c r="C12" s="5" t="s">
        <v>14</v>
      </c>
      <c r="D12" s="5" t="s">
        <v>15</v>
      </c>
      <c r="E12" s="5" t="s">
        <v>14</v>
      </c>
      <c r="F12" s="5" t="s">
        <v>14</v>
      </c>
      <c r="G12" s="31">
        <f t="shared" si="0"/>
        <v>15597904.779999999</v>
      </c>
      <c r="H12" s="29">
        <f>SUM(H13:H36)</f>
        <v>13955678.029999999</v>
      </c>
      <c r="I12" s="29">
        <f>SUM(I13:I36)</f>
        <v>1642226.75</v>
      </c>
      <c r="J12" s="29">
        <f>SUM(J13:J36)</f>
        <v>1363800</v>
      </c>
    </row>
    <row r="13" spans="1:10" ht="51" customHeight="1" x14ac:dyDescent="0.2">
      <c r="A13" s="38" t="s">
        <v>16</v>
      </c>
      <c r="B13" s="39" t="s">
        <v>17</v>
      </c>
      <c r="C13" s="39" t="s">
        <v>18</v>
      </c>
      <c r="D13" s="42" t="s">
        <v>19</v>
      </c>
      <c r="E13" s="10" t="s">
        <v>116</v>
      </c>
      <c r="F13" s="10" t="s">
        <v>130</v>
      </c>
      <c r="G13" s="31">
        <f t="shared" si="0"/>
        <v>72000</v>
      </c>
      <c r="H13" s="32">
        <v>72000</v>
      </c>
      <c r="I13" s="33"/>
      <c r="J13" s="33"/>
    </row>
    <row r="14" spans="1:10" ht="39" customHeight="1" x14ac:dyDescent="0.2">
      <c r="A14" s="17" t="s">
        <v>67</v>
      </c>
      <c r="B14" s="18" t="s">
        <v>68</v>
      </c>
      <c r="C14" s="18" t="s">
        <v>69</v>
      </c>
      <c r="D14" s="10" t="s">
        <v>70</v>
      </c>
      <c r="E14" s="10" t="s">
        <v>117</v>
      </c>
      <c r="F14" s="10" t="s">
        <v>131</v>
      </c>
      <c r="G14" s="31">
        <f t="shared" si="0"/>
        <v>292100</v>
      </c>
      <c r="H14" s="32">
        <v>292100</v>
      </c>
      <c r="I14" s="33"/>
      <c r="J14" s="33"/>
    </row>
    <row r="15" spans="1:10" ht="36.75" customHeight="1" x14ac:dyDescent="0.2">
      <c r="A15" s="11" t="s">
        <v>94</v>
      </c>
      <c r="B15" s="11" t="s">
        <v>95</v>
      </c>
      <c r="C15" s="12" t="s">
        <v>96</v>
      </c>
      <c r="D15" s="19" t="s">
        <v>97</v>
      </c>
      <c r="E15" s="10" t="s">
        <v>98</v>
      </c>
      <c r="F15" s="10" t="s">
        <v>99</v>
      </c>
      <c r="G15" s="31">
        <f t="shared" si="0"/>
        <v>50000</v>
      </c>
      <c r="H15" s="32">
        <v>50000</v>
      </c>
      <c r="I15" s="33"/>
      <c r="J15" s="33"/>
    </row>
    <row r="16" spans="1:10" ht="33" customHeight="1" x14ac:dyDescent="0.2">
      <c r="A16" s="11" t="s">
        <v>100</v>
      </c>
      <c r="B16" s="11" t="s">
        <v>30</v>
      </c>
      <c r="C16" s="12" t="s">
        <v>101</v>
      </c>
      <c r="D16" s="19" t="s">
        <v>102</v>
      </c>
      <c r="E16" s="10" t="s">
        <v>98</v>
      </c>
      <c r="F16" s="10" t="s">
        <v>99</v>
      </c>
      <c r="G16" s="31">
        <f t="shared" si="0"/>
        <v>10000</v>
      </c>
      <c r="H16" s="32">
        <v>10000</v>
      </c>
      <c r="I16" s="33"/>
      <c r="J16" s="33"/>
    </row>
    <row r="17" spans="1:10" ht="35.25" customHeight="1" x14ac:dyDescent="0.2">
      <c r="A17" s="11" t="s">
        <v>78</v>
      </c>
      <c r="B17" s="11" t="s">
        <v>79</v>
      </c>
      <c r="C17" s="12" t="s">
        <v>80</v>
      </c>
      <c r="D17" s="19" t="s">
        <v>81</v>
      </c>
      <c r="E17" s="7" t="s">
        <v>112</v>
      </c>
      <c r="F17" s="10" t="s">
        <v>113</v>
      </c>
      <c r="G17" s="31">
        <f t="shared" si="0"/>
        <v>3620</v>
      </c>
      <c r="H17" s="32">
        <v>3620</v>
      </c>
      <c r="I17" s="33"/>
      <c r="J17" s="33"/>
    </row>
    <row r="18" spans="1:10" ht="38.25" x14ac:dyDescent="0.2">
      <c r="A18" s="17" t="s">
        <v>20</v>
      </c>
      <c r="B18" s="18" t="s">
        <v>21</v>
      </c>
      <c r="C18" s="18" t="s">
        <v>22</v>
      </c>
      <c r="D18" s="10" t="s">
        <v>23</v>
      </c>
      <c r="E18" s="10" t="s">
        <v>129</v>
      </c>
      <c r="F18" s="10" t="s">
        <v>132</v>
      </c>
      <c r="G18" s="31">
        <f t="shared" si="0"/>
        <v>4340000</v>
      </c>
      <c r="H18" s="33">
        <v>3490000</v>
      </c>
      <c r="I18" s="34">
        <v>850000</v>
      </c>
      <c r="J18" s="34">
        <v>850000</v>
      </c>
    </row>
    <row r="19" spans="1:10" ht="45.75" customHeight="1" x14ac:dyDescent="0.2">
      <c r="A19" s="17" t="s">
        <v>24</v>
      </c>
      <c r="B19" s="18" t="s">
        <v>25</v>
      </c>
      <c r="C19" s="18" t="s">
        <v>26</v>
      </c>
      <c r="D19" s="10" t="s">
        <v>27</v>
      </c>
      <c r="E19" s="10" t="s">
        <v>118</v>
      </c>
      <c r="F19" s="10" t="s">
        <v>133</v>
      </c>
      <c r="G19" s="31">
        <f t="shared" si="0"/>
        <v>4045258.03</v>
      </c>
      <c r="H19" s="45">
        <v>4045258.03</v>
      </c>
      <c r="I19" s="33"/>
      <c r="J19" s="33"/>
    </row>
    <row r="20" spans="1:10" ht="38.25" x14ac:dyDescent="0.2">
      <c r="A20" s="17" t="s">
        <v>28</v>
      </c>
      <c r="B20" s="18" t="s">
        <v>29</v>
      </c>
      <c r="C20" s="18" t="s">
        <v>30</v>
      </c>
      <c r="D20" s="10" t="s">
        <v>31</v>
      </c>
      <c r="E20" s="10" t="s">
        <v>119</v>
      </c>
      <c r="F20" s="20" t="s">
        <v>134</v>
      </c>
      <c r="G20" s="31">
        <f t="shared" si="0"/>
        <v>80000</v>
      </c>
      <c r="H20" s="32">
        <v>80000</v>
      </c>
      <c r="I20" s="33"/>
      <c r="J20" s="33"/>
    </row>
    <row r="21" spans="1:10" ht="63.75" x14ac:dyDescent="0.2">
      <c r="A21" s="11" t="s">
        <v>82</v>
      </c>
      <c r="B21" s="11" t="s">
        <v>83</v>
      </c>
      <c r="C21" s="12" t="s">
        <v>32</v>
      </c>
      <c r="D21" s="19" t="s">
        <v>84</v>
      </c>
      <c r="E21" s="7" t="s">
        <v>112</v>
      </c>
      <c r="F21" s="10" t="s">
        <v>113</v>
      </c>
      <c r="G21" s="31">
        <f t="shared" si="0"/>
        <v>556000</v>
      </c>
      <c r="H21" s="45">
        <v>556000</v>
      </c>
      <c r="I21" s="33"/>
      <c r="J21" s="33"/>
    </row>
    <row r="22" spans="1:10" ht="36.75" customHeight="1" x14ac:dyDescent="0.2">
      <c r="A22" s="17" t="s">
        <v>33</v>
      </c>
      <c r="B22" s="18" t="s">
        <v>34</v>
      </c>
      <c r="C22" s="18" t="s">
        <v>35</v>
      </c>
      <c r="D22" s="10" t="s">
        <v>36</v>
      </c>
      <c r="E22" s="7" t="s">
        <v>112</v>
      </c>
      <c r="F22" s="10" t="s">
        <v>113</v>
      </c>
      <c r="G22" s="31">
        <f t="shared" si="0"/>
        <v>462000</v>
      </c>
      <c r="H22" s="32">
        <v>462000</v>
      </c>
      <c r="I22" s="33"/>
      <c r="J22" s="33"/>
    </row>
    <row r="23" spans="1:10" ht="51" x14ac:dyDescent="0.2">
      <c r="A23" s="17" t="s">
        <v>37</v>
      </c>
      <c r="B23" s="18" t="s">
        <v>38</v>
      </c>
      <c r="C23" s="18" t="s">
        <v>39</v>
      </c>
      <c r="D23" s="10" t="s">
        <v>40</v>
      </c>
      <c r="E23" s="10" t="s">
        <v>128</v>
      </c>
      <c r="F23" s="10" t="s">
        <v>135</v>
      </c>
      <c r="G23" s="31">
        <f t="shared" si="0"/>
        <v>30000</v>
      </c>
      <c r="H23" s="32">
        <v>30000</v>
      </c>
      <c r="I23" s="33"/>
      <c r="J23" s="33"/>
    </row>
    <row r="24" spans="1:10" ht="31.5" customHeight="1" x14ac:dyDescent="0.2">
      <c r="A24" s="17" t="s">
        <v>41</v>
      </c>
      <c r="B24" s="18" t="s">
        <v>42</v>
      </c>
      <c r="C24" s="18" t="s">
        <v>43</v>
      </c>
      <c r="D24" s="10" t="s">
        <v>44</v>
      </c>
      <c r="E24" s="10" t="s">
        <v>127</v>
      </c>
      <c r="F24" s="20" t="s">
        <v>136</v>
      </c>
      <c r="G24" s="31">
        <f t="shared" si="0"/>
        <v>100000</v>
      </c>
      <c r="H24" s="32">
        <v>100000</v>
      </c>
      <c r="I24" s="33"/>
      <c r="J24" s="33"/>
    </row>
    <row r="25" spans="1:10" s="49" customFormat="1" ht="31.5" customHeight="1" x14ac:dyDescent="0.2">
      <c r="A25" s="46">
        <v>116013</v>
      </c>
      <c r="B25" s="47">
        <v>6013</v>
      </c>
      <c r="C25" s="47" t="str">
        <f>C26</f>
        <v>0620</v>
      </c>
      <c r="D25" s="7" t="s">
        <v>147</v>
      </c>
      <c r="E25" s="7" t="s">
        <v>120</v>
      </c>
      <c r="F25" s="7" t="s">
        <v>137</v>
      </c>
      <c r="G25" s="48">
        <f t="shared" si="0"/>
        <v>413800</v>
      </c>
      <c r="H25" s="32"/>
      <c r="I25" s="34">
        <v>413800</v>
      </c>
      <c r="J25" s="34">
        <v>413800</v>
      </c>
    </row>
    <row r="26" spans="1:10" ht="34.5" customHeight="1" x14ac:dyDescent="0.2">
      <c r="A26" s="17" t="s">
        <v>45</v>
      </c>
      <c r="B26" s="18" t="s">
        <v>46</v>
      </c>
      <c r="C26" s="18" t="str">
        <f>C27</f>
        <v>0620</v>
      </c>
      <c r="D26" s="10" t="s">
        <v>48</v>
      </c>
      <c r="E26" s="10" t="s">
        <v>120</v>
      </c>
      <c r="F26" s="10" t="s">
        <v>137</v>
      </c>
      <c r="G26" s="31">
        <f t="shared" si="0"/>
        <v>3000000</v>
      </c>
      <c r="H26" s="45">
        <v>3000000</v>
      </c>
      <c r="I26" s="34"/>
      <c r="J26" s="34"/>
    </row>
    <row r="27" spans="1:10" ht="35.25" customHeight="1" x14ac:dyDescent="0.2">
      <c r="A27" s="17" t="s">
        <v>45</v>
      </c>
      <c r="B27" s="18" t="s">
        <v>46</v>
      </c>
      <c r="C27" s="18" t="s">
        <v>47</v>
      </c>
      <c r="D27" s="10" t="s">
        <v>48</v>
      </c>
      <c r="E27" s="10" t="s">
        <v>121</v>
      </c>
      <c r="F27" s="10" t="s">
        <v>138</v>
      </c>
      <c r="G27" s="31">
        <f t="shared" si="0"/>
        <v>143000</v>
      </c>
      <c r="H27" s="32">
        <v>143000</v>
      </c>
      <c r="I27" s="32"/>
      <c r="J27" s="32"/>
    </row>
    <row r="28" spans="1:10" ht="51" x14ac:dyDescent="0.2">
      <c r="A28" s="17">
        <v>116084</v>
      </c>
      <c r="B28" s="18" t="s">
        <v>49</v>
      </c>
      <c r="C28" s="18" t="s">
        <v>50</v>
      </c>
      <c r="D28" s="10" t="s">
        <v>51</v>
      </c>
      <c r="E28" s="10" t="s">
        <v>122</v>
      </c>
      <c r="F28" s="10" t="s">
        <v>139</v>
      </c>
      <c r="G28" s="31">
        <f t="shared" si="0"/>
        <v>19000</v>
      </c>
      <c r="H28" s="32">
        <v>19000</v>
      </c>
      <c r="I28" s="33"/>
      <c r="J28" s="33"/>
    </row>
    <row r="29" spans="1:10" ht="38.25" x14ac:dyDescent="0.2">
      <c r="A29" s="17">
        <v>117130</v>
      </c>
      <c r="B29" s="18">
        <v>7130</v>
      </c>
      <c r="C29" s="18">
        <v>421</v>
      </c>
      <c r="D29" s="51" t="s">
        <v>150</v>
      </c>
      <c r="E29" s="10" t="s">
        <v>151</v>
      </c>
      <c r="F29" s="7" t="s">
        <v>139</v>
      </c>
      <c r="G29" s="31">
        <f t="shared" si="0"/>
        <v>30000</v>
      </c>
      <c r="H29" s="32">
        <v>30000</v>
      </c>
      <c r="I29" s="33"/>
      <c r="J29" s="33"/>
    </row>
    <row r="30" spans="1:10" ht="25.5" x14ac:dyDescent="0.2">
      <c r="A30" s="17">
        <v>117640</v>
      </c>
      <c r="B30" s="18">
        <v>7640</v>
      </c>
      <c r="C30" s="43">
        <v>470</v>
      </c>
      <c r="D30" s="10" t="s">
        <v>126</v>
      </c>
      <c r="E30" s="10" t="s">
        <v>125</v>
      </c>
      <c r="F30" s="10" t="s">
        <v>140</v>
      </c>
      <c r="G30" s="31">
        <f t="shared" si="0"/>
        <v>50000</v>
      </c>
      <c r="H30" s="32">
        <v>50000</v>
      </c>
      <c r="I30" s="33"/>
      <c r="J30" s="33"/>
    </row>
    <row r="31" spans="1:10" ht="42.75" customHeight="1" x14ac:dyDescent="0.2">
      <c r="A31" s="17" t="s">
        <v>52</v>
      </c>
      <c r="B31" s="18" t="s">
        <v>53</v>
      </c>
      <c r="C31" s="18" t="s">
        <v>54</v>
      </c>
      <c r="D31" s="10" t="s">
        <v>55</v>
      </c>
      <c r="E31" s="10" t="s">
        <v>76</v>
      </c>
      <c r="F31" s="10" t="s">
        <v>107</v>
      </c>
      <c r="G31" s="31">
        <f t="shared" si="0"/>
        <v>30000</v>
      </c>
      <c r="H31" s="32">
        <v>30000</v>
      </c>
      <c r="I31" s="33"/>
      <c r="J31" s="33"/>
    </row>
    <row r="32" spans="1:10" ht="63.75" customHeight="1" x14ac:dyDescent="0.2">
      <c r="A32" s="17">
        <v>118220</v>
      </c>
      <c r="B32" s="18">
        <v>8220</v>
      </c>
      <c r="C32" s="44" t="str">
        <f>C33</f>
        <v>0380</v>
      </c>
      <c r="D32" s="10" t="s">
        <v>103</v>
      </c>
      <c r="E32" s="10" t="s">
        <v>123</v>
      </c>
      <c r="F32" s="10" t="s">
        <v>143</v>
      </c>
      <c r="G32" s="31">
        <f t="shared" si="0"/>
        <v>15000</v>
      </c>
      <c r="H32" s="32">
        <v>15000</v>
      </c>
      <c r="I32" s="33"/>
      <c r="J32" s="33"/>
    </row>
    <row r="33" spans="1:13" ht="63.75" customHeight="1" x14ac:dyDescent="0.2">
      <c r="A33" s="35" t="s">
        <v>104</v>
      </c>
      <c r="B33" s="35" t="s">
        <v>105</v>
      </c>
      <c r="C33" s="36" t="s">
        <v>77</v>
      </c>
      <c r="D33" s="37" t="s">
        <v>106</v>
      </c>
      <c r="E33" s="10" t="s">
        <v>144</v>
      </c>
      <c r="F33" s="20" t="s">
        <v>141</v>
      </c>
      <c r="G33" s="31">
        <f t="shared" si="0"/>
        <v>82000</v>
      </c>
      <c r="H33" s="32">
        <v>82000</v>
      </c>
      <c r="I33" s="33"/>
      <c r="J33" s="33"/>
      <c r="M33" s="40"/>
    </row>
    <row r="34" spans="1:13" ht="36.75" customHeight="1" x14ac:dyDescent="0.2">
      <c r="A34" s="11" t="s">
        <v>85</v>
      </c>
      <c r="B34" s="11" t="s">
        <v>86</v>
      </c>
      <c r="C34" s="12" t="s">
        <v>77</v>
      </c>
      <c r="D34" s="19" t="s">
        <v>87</v>
      </c>
      <c r="E34" s="10" t="s">
        <v>124</v>
      </c>
      <c r="F34" s="10" t="s">
        <v>142</v>
      </c>
      <c r="G34" s="31">
        <f t="shared" si="0"/>
        <v>1465700</v>
      </c>
      <c r="H34" s="32">
        <v>1365700</v>
      </c>
      <c r="I34" s="34">
        <v>100000</v>
      </c>
      <c r="J34" s="34">
        <v>100000</v>
      </c>
      <c r="K34" s="40"/>
    </row>
    <row r="35" spans="1:13" ht="42" customHeight="1" x14ac:dyDescent="0.2">
      <c r="A35" s="38" t="s">
        <v>56</v>
      </c>
      <c r="B35" s="39" t="s">
        <v>57</v>
      </c>
      <c r="C35" s="39" t="s">
        <v>58</v>
      </c>
      <c r="D35" s="39" t="s">
        <v>59</v>
      </c>
      <c r="E35" s="10" t="s">
        <v>115</v>
      </c>
      <c r="F35" s="10" t="s">
        <v>114</v>
      </c>
      <c r="G35" s="31">
        <f t="shared" si="0"/>
        <v>108426.75</v>
      </c>
      <c r="H35" s="32"/>
      <c r="I35" s="32">
        <v>108426.75</v>
      </c>
      <c r="J35" s="34"/>
    </row>
    <row r="36" spans="1:13" ht="33.75" customHeight="1" x14ac:dyDescent="0.2">
      <c r="A36" s="17" t="s">
        <v>60</v>
      </c>
      <c r="B36" s="18" t="s">
        <v>61</v>
      </c>
      <c r="C36" s="18" t="s">
        <v>62</v>
      </c>
      <c r="D36" s="10" t="s">
        <v>63</v>
      </c>
      <c r="E36" s="10" t="s">
        <v>122</v>
      </c>
      <c r="F36" s="10" t="s">
        <v>139</v>
      </c>
      <c r="G36" s="31">
        <f t="shared" si="0"/>
        <v>200000</v>
      </c>
      <c r="H36" s="32">
        <v>30000</v>
      </c>
      <c r="I36" s="32">
        <v>170000</v>
      </c>
      <c r="J36" s="32"/>
    </row>
    <row r="37" spans="1:13" s="25" customFormat="1" ht="18.75" customHeight="1" x14ac:dyDescent="0.2">
      <c r="A37" s="21" t="s">
        <v>89</v>
      </c>
      <c r="B37" s="22"/>
      <c r="C37" s="23"/>
      <c r="D37" s="24" t="s">
        <v>90</v>
      </c>
      <c r="E37" s="10"/>
      <c r="F37" s="10"/>
      <c r="G37" s="31">
        <f t="shared" si="0"/>
        <v>900000</v>
      </c>
      <c r="H37" s="30">
        <f t="shared" ref="H37:J37" si="2">H38</f>
        <v>900000</v>
      </c>
      <c r="I37" s="30">
        <f t="shared" si="2"/>
        <v>0</v>
      </c>
      <c r="J37" s="30">
        <f t="shared" si="2"/>
        <v>0</v>
      </c>
    </row>
    <row r="38" spans="1:13" s="25" customFormat="1" ht="28.5" customHeight="1" x14ac:dyDescent="0.2">
      <c r="A38" s="21" t="s">
        <v>91</v>
      </c>
      <c r="B38" s="22"/>
      <c r="C38" s="23"/>
      <c r="D38" s="24" t="s">
        <v>90</v>
      </c>
      <c r="E38" s="10"/>
      <c r="F38" s="10"/>
      <c r="G38" s="31">
        <f t="shared" si="0"/>
        <v>900000</v>
      </c>
      <c r="H38" s="30">
        <f>H39+H41+H44+H40+H42+H43</f>
        <v>900000</v>
      </c>
      <c r="I38" s="30">
        <f t="shared" ref="I38:J38" si="3">I39+I41+I44+I40+I42+I43</f>
        <v>0</v>
      </c>
      <c r="J38" s="30">
        <f t="shared" si="3"/>
        <v>0</v>
      </c>
    </row>
    <row r="39" spans="1:13" s="25" customFormat="1" ht="43.5" customHeight="1" x14ac:dyDescent="0.2">
      <c r="A39" s="52" t="s">
        <v>72</v>
      </c>
      <c r="B39" s="52" t="s">
        <v>73</v>
      </c>
      <c r="C39" s="55" t="s">
        <v>68</v>
      </c>
      <c r="D39" s="55" t="s">
        <v>74</v>
      </c>
      <c r="E39" s="10" t="s">
        <v>76</v>
      </c>
      <c r="F39" s="10" t="s">
        <v>107</v>
      </c>
      <c r="G39" s="31">
        <f t="shared" si="0"/>
        <v>100000</v>
      </c>
      <c r="H39" s="50">
        <v>100000</v>
      </c>
      <c r="I39" s="50"/>
      <c r="J39" s="50"/>
    </row>
    <row r="40" spans="1:13" s="25" customFormat="1" ht="43.5" customHeight="1" x14ac:dyDescent="0.2">
      <c r="A40" s="53"/>
      <c r="B40" s="53"/>
      <c r="C40" s="56"/>
      <c r="D40" s="56"/>
      <c r="E40" s="10" t="s">
        <v>124</v>
      </c>
      <c r="F40" s="20" t="s">
        <v>149</v>
      </c>
      <c r="G40" s="31">
        <f t="shared" si="0"/>
        <v>600000</v>
      </c>
      <c r="H40" s="50">
        <v>600000</v>
      </c>
      <c r="I40" s="50"/>
      <c r="J40" s="50"/>
    </row>
    <row r="41" spans="1:13" s="25" customFormat="1" ht="45" hidden="1" customHeight="1" x14ac:dyDescent="0.2">
      <c r="A41" s="53"/>
      <c r="B41" s="53"/>
      <c r="C41" s="56"/>
      <c r="D41" s="56"/>
      <c r="E41" s="10" t="s">
        <v>92</v>
      </c>
      <c r="F41" s="10" t="s">
        <v>93</v>
      </c>
      <c r="G41" s="31">
        <f t="shared" si="0"/>
        <v>0</v>
      </c>
      <c r="H41" s="50"/>
      <c r="I41" s="50"/>
      <c r="J41" s="50"/>
    </row>
    <row r="42" spans="1:13" s="25" customFormat="1" ht="45" hidden="1" customHeight="1" x14ac:dyDescent="0.2">
      <c r="A42" s="53"/>
      <c r="B42" s="53"/>
      <c r="C42" s="56"/>
      <c r="D42" s="56"/>
      <c r="E42" s="10" t="s">
        <v>110</v>
      </c>
      <c r="F42" s="20" t="s">
        <v>111</v>
      </c>
      <c r="G42" s="31">
        <f t="shared" si="0"/>
        <v>0</v>
      </c>
      <c r="H42" s="50"/>
      <c r="I42" s="50"/>
      <c r="J42" s="50"/>
    </row>
    <row r="43" spans="1:13" s="25" customFormat="1" ht="45" hidden="1" customHeight="1" x14ac:dyDescent="0.2">
      <c r="A43" s="53"/>
      <c r="B43" s="53"/>
      <c r="C43" s="56"/>
      <c r="D43" s="56"/>
      <c r="E43" s="10" t="s">
        <v>108</v>
      </c>
      <c r="F43" s="20" t="s">
        <v>109</v>
      </c>
      <c r="G43" s="31">
        <f t="shared" si="0"/>
        <v>0</v>
      </c>
      <c r="H43" s="50"/>
      <c r="I43" s="50"/>
      <c r="J43" s="50"/>
    </row>
    <row r="44" spans="1:13" s="25" customFormat="1" ht="30" customHeight="1" x14ac:dyDescent="0.2">
      <c r="A44" s="54"/>
      <c r="B44" s="54"/>
      <c r="C44" s="57"/>
      <c r="D44" s="57"/>
      <c r="E44" s="10" t="s">
        <v>148</v>
      </c>
      <c r="F44" s="20" t="s">
        <v>141</v>
      </c>
      <c r="G44" s="31">
        <f t="shared" si="0"/>
        <v>200000</v>
      </c>
      <c r="H44" s="50">
        <v>200000</v>
      </c>
      <c r="I44" s="50"/>
      <c r="J44" s="50"/>
    </row>
    <row r="45" spans="1:13" ht="44.25" customHeight="1" x14ac:dyDescent="0.2">
      <c r="A45" s="27" t="s">
        <v>65</v>
      </c>
      <c r="B45" s="27" t="s">
        <v>65</v>
      </c>
      <c r="C45" s="27" t="s">
        <v>65</v>
      </c>
      <c r="D45" s="28" t="s">
        <v>64</v>
      </c>
      <c r="E45" s="28" t="s">
        <v>65</v>
      </c>
      <c r="F45" s="28" t="s">
        <v>65</v>
      </c>
      <c r="G45" s="31">
        <f>H45+I45</f>
        <v>16497904.779999999</v>
      </c>
      <c r="H45" s="31">
        <f>H38+H11</f>
        <v>14855678.029999999</v>
      </c>
      <c r="I45" s="31">
        <f>I38+I11</f>
        <v>1642226.75</v>
      </c>
      <c r="J45" s="31">
        <f>J38+J11</f>
        <v>1363800</v>
      </c>
    </row>
    <row r="46" spans="1:13" ht="30" customHeight="1" x14ac:dyDescent="0.2"/>
    <row r="47" spans="1:13" x14ac:dyDescent="0.2">
      <c r="B47" s="9" t="s">
        <v>66</v>
      </c>
      <c r="F47"/>
      <c r="I47" s="9" t="s">
        <v>75</v>
      </c>
    </row>
    <row r="48" spans="1:13" x14ac:dyDescent="0.2">
      <c r="B48" s="6"/>
    </row>
  </sheetData>
  <mergeCells count="17">
    <mergeCell ref="D4:G4"/>
    <mergeCell ref="A5:J5"/>
    <mergeCell ref="G2:I2"/>
    <mergeCell ref="G3:I3"/>
    <mergeCell ref="E8:E9"/>
    <mergeCell ref="F8:F9"/>
    <mergeCell ref="G8:G9"/>
    <mergeCell ref="H8:H9"/>
    <mergeCell ref="I8:J8"/>
    <mergeCell ref="A39:A44"/>
    <mergeCell ref="B39:B44"/>
    <mergeCell ref="C39:C44"/>
    <mergeCell ref="D39:D44"/>
    <mergeCell ref="A8:A9"/>
    <mergeCell ref="B8:B9"/>
    <mergeCell ref="C8:C9"/>
    <mergeCell ref="D8:D9"/>
  </mergeCells>
  <pageMargins left="0.11811023622047245" right="0.11811023622047245" top="0.19685039370078741" bottom="0.19685039370078741" header="0" footer="0"/>
  <pageSetup paperSize="9" scale="72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2025-05-16T08:23:05Z</cp:lastPrinted>
  <dcterms:created xsi:type="dcterms:W3CDTF">2020-12-17T14:24:11Z</dcterms:created>
  <dcterms:modified xsi:type="dcterms:W3CDTF">2025-05-16T08:41:25Z</dcterms:modified>
</cp:coreProperties>
</file>